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-= SKRIPSI =-\Perbaikan PDD\Jurnal\"/>
    </mc:Choice>
  </mc:AlternateContent>
  <xr:revisionPtr revIDLastSave="0" documentId="8_{B12AE450-B710-4CD3-B481-9FE1414ABE90}" xr6:coauthVersionLast="45" xr6:coauthVersionMax="45" xr10:uidLastSave="{00000000-0000-0000-0000-000000000000}"/>
  <bookViews>
    <workbookView xWindow="-120" yWindow="-120" windowWidth="20730" windowHeight="11310" firstSheet="1" activeTab="3" xr2:uid="{1FA064C2-5155-4215-B11F-04E111A6D1EC}"/>
  </bookViews>
  <sheets>
    <sheet name="Ahli Media" sheetId="3" state="hidden" r:id="rId1"/>
    <sheet name="Ahli Media 2" sheetId="4" r:id="rId2"/>
    <sheet name="Sheet1" sheetId="5" state="hidden" r:id="rId3"/>
    <sheet name="Ahli Materi" sheetId="2" r:id="rId4"/>
    <sheet name="Responden Siswa" sheetId="1" r:id="rId5"/>
    <sheet name="Penilaian KEseluruhan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5" i="6" l="1"/>
  <c r="E18" i="3"/>
  <c r="X25" i="1"/>
  <c r="K5" i="4" l="1"/>
  <c r="AC7" i="1" l="1"/>
  <c r="Y36" i="1"/>
  <c r="X35" i="1"/>
  <c r="Y34" i="1"/>
  <c r="Y15" i="1"/>
  <c r="Y26" i="1"/>
  <c r="I5" i="5"/>
  <c r="I4" i="5"/>
  <c r="I3" i="5"/>
  <c r="I2" i="5"/>
  <c r="E7" i="5"/>
  <c r="E15" i="5"/>
  <c r="E14" i="5"/>
  <c r="E6" i="5"/>
  <c r="K4" i="4" l="1"/>
  <c r="K3" i="4"/>
  <c r="E26" i="4"/>
  <c r="D26" i="4"/>
  <c r="C26" i="4"/>
  <c r="E17" i="4"/>
  <c r="D17" i="4"/>
  <c r="C17" i="4"/>
  <c r="C16" i="4"/>
  <c r="G26" i="4"/>
  <c r="G23" i="4"/>
  <c r="G24" i="4"/>
  <c r="G22" i="4"/>
  <c r="F25" i="4"/>
  <c r="F24" i="4"/>
  <c r="F23" i="4"/>
  <c r="F22" i="4"/>
  <c r="E25" i="4"/>
  <c r="D25" i="4"/>
  <c r="C25" i="4"/>
  <c r="G17" i="4"/>
  <c r="G16" i="4"/>
  <c r="F16" i="4"/>
  <c r="E16" i="4"/>
  <c r="D16" i="4"/>
  <c r="G5" i="4"/>
  <c r="G6" i="4"/>
  <c r="G7" i="4"/>
  <c r="G8" i="4"/>
  <c r="G9" i="4"/>
  <c r="G10" i="4"/>
  <c r="G11" i="4"/>
  <c r="G12" i="4"/>
  <c r="G13" i="4"/>
  <c r="G14" i="4"/>
  <c r="G15" i="4"/>
  <c r="G4" i="4"/>
  <c r="G3" i="4"/>
  <c r="F5" i="4"/>
  <c r="F6" i="4"/>
  <c r="F7" i="4"/>
  <c r="F8" i="4"/>
  <c r="F9" i="4"/>
  <c r="F10" i="4"/>
  <c r="F11" i="4"/>
  <c r="F12" i="4"/>
  <c r="F13" i="4"/>
  <c r="F14" i="4"/>
  <c r="F15" i="4"/>
  <c r="F4" i="4"/>
  <c r="F3" i="4"/>
  <c r="R10" i="3"/>
  <c r="Q10" i="3"/>
  <c r="P10" i="3"/>
  <c r="O11" i="3"/>
  <c r="O10" i="3"/>
  <c r="AA4" i="3"/>
  <c r="AA3" i="3"/>
  <c r="AA2" i="3"/>
  <c r="V25" i="3"/>
  <c r="W26" i="3"/>
  <c r="W25" i="3"/>
  <c r="W22" i="3"/>
  <c r="W23" i="3"/>
  <c r="W24" i="3"/>
  <c r="W15" i="3"/>
  <c r="W14" i="3"/>
  <c r="W13" i="3"/>
  <c r="W12" i="3"/>
  <c r="W11" i="3"/>
  <c r="W10" i="3"/>
  <c r="W9" i="3"/>
  <c r="W8" i="3"/>
  <c r="W7" i="3"/>
  <c r="W6" i="3"/>
  <c r="W5" i="3"/>
  <c r="W4" i="3"/>
  <c r="W3" i="3"/>
  <c r="V15" i="3"/>
  <c r="V14" i="3"/>
  <c r="V13" i="3"/>
  <c r="V12" i="3"/>
  <c r="V11" i="3"/>
  <c r="V10" i="3"/>
  <c r="V9" i="3"/>
  <c r="V8" i="3"/>
  <c r="V7" i="3"/>
  <c r="V6" i="3"/>
  <c r="V5" i="3"/>
  <c r="V4" i="3"/>
  <c r="V3" i="3"/>
  <c r="G25" i="4" l="1"/>
  <c r="V16" i="3"/>
  <c r="T23" i="2"/>
  <c r="T28" i="2" s="1"/>
  <c r="C16" i="2" s="1"/>
  <c r="S26" i="2"/>
  <c r="T26" i="2" s="1"/>
  <c r="S25" i="2"/>
  <c r="T25" i="2" s="1"/>
  <c r="S24" i="2"/>
  <c r="T24" i="2" s="1"/>
  <c r="S23" i="2"/>
  <c r="S27" i="2" s="1"/>
  <c r="T16" i="2"/>
  <c r="S17" i="2"/>
  <c r="T17" i="2" s="1"/>
  <c r="S16" i="2"/>
  <c r="S15" i="2"/>
  <c r="T15" i="2" s="1"/>
  <c r="S14" i="2"/>
  <c r="T14" i="2" s="1"/>
  <c r="S13" i="2"/>
  <c r="S18" i="2" s="1"/>
  <c r="T6" i="2"/>
  <c r="T5" i="2"/>
  <c r="T9" i="2" s="1"/>
  <c r="C14" i="2" s="1"/>
  <c r="S7" i="2"/>
  <c r="T7" i="2" s="1"/>
  <c r="S6" i="2"/>
  <c r="S5" i="2"/>
  <c r="S8" i="2" s="1"/>
  <c r="T27" i="2" l="1"/>
  <c r="T13" i="2"/>
  <c r="T19" i="2" s="1"/>
  <c r="C15" i="2" s="1"/>
  <c r="C17" i="2" s="1"/>
  <c r="T8" i="2"/>
  <c r="W17" i="3"/>
  <c r="W16" i="3"/>
  <c r="T18" i="2"/>
  <c r="AC6" i="1"/>
  <c r="AC4" i="1"/>
  <c r="Y31" i="1"/>
  <c r="Y33" i="1"/>
  <c r="Y32" i="1"/>
  <c r="X34" i="1"/>
  <c r="X33" i="1"/>
  <c r="X32" i="1"/>
  <c r="X31" i="1"/>
  <c r="Y24" i="1"/>
  <c r="Y23" i="1"/>
  <c r="X24" i="1"/>
  <c r="X23" i="1"/>
  <c r="X22" i="1"/>
  <c r="Y22" i="1"/>
  <c r="Y21" i="1"/>
  <c r="X21" i="1"/>
  <c r="Y20" i="1"/>
  <c r="X20" i="1"/>
  <c r="Y19" i="1"/>
  <c r="X19" i="1"/>
  <c r="X18" i="1"/>
  <c r="Y18" i="1" s="1"/>
  <c r="Y17" i="1"/>
  <c r="X17" i="1"/>
  <c r="Y16" i="1"/>
  <c r="X16" i="1"/>
  <c r="X15" i="1"/>
  <c r="Y5" i="1"/>
  <c r="X5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D41" i="1"/>
  <c r="C41" i="1"/>
  <c r="AC5" i="1" l="1"/>
  <c r="Y25" i="1"/>
  <c r="X9" i="1"/>
  <c r="Y10" i="1" l="1"/>
  <c r="Y9" i="1" l="1"/>
  <c r="Y35" i="1" l="1"/>
</calcChain>
</file>

<file path=xl/sharedStrings.xml><?xml version="1.0" encoding="utf-8"?>
<sst xmlns="http://schemas.openxmlformats.org/spreadsheetml/2006/main" count="237" uniqueCount="90">
  <si>
    <t>Responden</t>
  </si>
  <si>
    <t>Skala Skor Aspek Penilaian</t>
  </si>
  <si>
    <t>Aspek Desain Pembelajaran</t>
  </si>
  <si>
    <t>Aspek Tampilan Media</t>
  </si>
  <si>
    <t>Aspek Manfaat Media</t>
  </si>
  <si>
    <t>Keterangan</t>
  </si>
  <si>
    <t>Jumlah</t>
  </si>
  <si>
    <t>Responden/Siswa</t>
  </si>
  <si>
    <t>Aspek</t>
  </si>
  <si>
    <t>No</t>
  </si>
  <si>
    <t>Rata-Rata</t>
  </si>
  <si>
    <t>Rata-rata</t>
  </si>
  <si>
    <t>Kriteria</t>
  </si>
  <si>
    <t>Rata-rata Keseluruhan</t>
  </si>
  <si>
    <t>Sangat Layak</t>
  </si>
  <si>
    <t>HASIL ANGKET RESPONDEN/SISWA SMK NEGERI 4 SAMARINDA</t>
  </si>
  <si>
    <t>Abdul Fikri Al Nawawi</t>
  </si>
  <si>
    <t>Alya Rasya Cantika</t>
  </si>
  <si>
    <t>Anisa Nur Ramadani</t>
  </si>
  <si>
    <t>Arief Fadilah Setiawan</t>
  </si>
  <si>
    <t>Aurel Mishya Destianty</t>
  </si>
  <si>
    <t>Carissa Adela Fiandra</t>
  </si>
  <si>
    <t>Cinta Laura Aprilia</t>
  </si>
  <si>
    <t>Diah Ayu Rahmawati</t>
  </si>
  <si>
    <t>Farah Amelia</t>
  </si>
  <si>
    <t>Fitriani</t>
  </si>
  <si>
    <t>Jasmine Naylin Najjah</t>
  </si>
  <si>
    <t>Kathrina Davia Effendi</t>
  </si>
  <si>
    <t>Lora Indah Sari</t>
  </si>
  <si>
    <t>Marsela Ana Tiara Putri N.</t>
  </si>
  <si>
    <t>Nabila Ramadani</t>
  </si>
  <si>
    <t>Naura Novalya</t>
  </si>
  <si>
    <t>Nita Lhilya Salsabila</t>
  </si>
  <si>
    <t>Nur Aulia Safitri</t>
  </si>
  <si>
    <t>Nurul Azkiya</t>
  </si>
  <si>
    <t>Putrie Syaira Salsabila</t>
  </si>
  <si>
    <t>Resty Putri Hariyani</t>
  </si>
  <si>
    <t>Robby Rizki Fadillah</t>
  </si>
  <si>
    <t>Safira Diya Pramesti</t>
  </si>
  <si>
    <t>Sheriy Trinida Putri</t>
  </si>
  <si>
    <t>Syarifah Annisa Yasmin</t>
  </si>
  <si>
    <t>Tasya Hana Syarira</t>
  </si>
  <si>
    <t>Wafiq Azizah</t>
  </si>
  <si>
    <t>Yoga Aditya Saputra</t>
  </si>
  <si>
    <t>Zeta Nur'ain Zatira</t>
  </si>
  <si>
    <t>Desty Zahratul Shira</t>
  </si>
  <si>
    <t>Muhamad Subadi</t>
  </si>
  <si>
    <t>Muhammad Ikhsan</t>
  </si>
  <si>
    <t>Muhammad Rahul Azam</t>
  </si>
  <si>
    <t xml:space="preserve"> Septi Suciyani</t>
  </si>
  <si>
    <t>Nafil Ghalih Rizqullah</t>
  </si>
  <si>
    <t xml:space="preserve">Mega Chelsea Febrianti </t>
  </si>
  <si>
    <t>Skor Skala 36 Siswa</t>
  </si>
  <si>
    <t>Media</t>
  </si>
  <si>
    <t>Materi</t>
  </si>
  <si>
    <t>Manfaat</t>
  </si>
  <si>
    <t>Layak</t>
  </si>
  <si>
    <t>Skor Skala Aspek Penilaian</t>
  </si>
  <si>
    <t>Nama</t>
  </si>
  <si>
    <t>Nike Triastutie, M.Kom</t>
  </si>
  <si>
    <t>Aspek Tampilan Materi</t>
  </si>
  <si>
    <t>Aspek Manfaat</t>
  </si>
  <si>
    <t>Aspek Pembelajaran</t>
  </si>
  <si>
    <t>Pembelajaran</t>
  </si>
  <si>
    <t>Ahli Materi</t>
  </si>
  <si>
    <t>Skor Skala Ahli Materi</t>
  </si>
  <si>
    <t>Eko Subastian, S.Pd, M.Kom</t>
  </si>
  <si>
    <t>Nama Dosen</t>
  </si>
  <si>
    <t>Arif Zuhdi Winarto, S.Sn., M.A.</t>
  </si>
  <si>
    <t>Fahmi Romisa, S.Kom, M.Kom</t>
  </si>
  <si>
    <t>Pengoperasian</t>
  </si>
  <si>
    <t>Skor Skala Ahli Media</t>
  </si>
  <si>
    <t>Ahli Media</t>
  </si>
  <si>
    <t>Tamilan Pengoperasian</t>
  </si>
  <si>
    <t>Tampilan Pengoprasian</t>
  </si>
  <si>
    <t>Aspek Tampilan Pengoperasian</t>
  </si>
  <si>
    <t>Aspek Pengoperasian</t>
  </si>
  <si>
    <t xml:space="preserve">Ahli Media  </t>
  </si>
  <si>
    <t>No.</t>
  </si>
  <si>
    <t>Ahli Media 1</t>
  </si>
  <si>
    <t>Ahli Media 2</t>
  </si>
  <si>
    <t>Ahli Media 3</t>
  </si>
  <si>
    <t>Tampilan Media Pembelajaran</t>
  </si>
  <si>
    <t>Rata-rata Aspek</t>
  </si>
  <si>
    <t>Skor</t>
  </si>
  <si>
    <t>Rata-rata keseluruhan</t>
  </si>
  <si>
    <t>Validator</t>
  </si>
  <si>
    <t>Skor rata-rata</t>
  </si>
  <si>
    <t>Kategori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</si>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</sst>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p&quot;* #,##0.00_-;\-&quot;Rp&quot;* #,##0.00_-;_-&quot;Rp&quot;* &quot;-&quot;??_-;_-@_-"/>
  </numFmts>
  <fonts count="10" x14ac:knownFonts="1">
    <font>
      <sz val="11"/>
      <color theme="1"/>
      <name val="Calibri"/>
      <family val="2"/>
      <charset val="1"/>
      <scheme val="minor"/>
    </font>
    <font>
      <sz val="8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50">
    <xf numFmtId="0" fontId="0" fillId="0" borderId="0" xfId="0"/>
    <xf numFmtId="0" fontId="0" fillId="0" borderId="1" xfId="0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3" fillId="0" borderId="0" xfId="0" applyFont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/>
    <xf numFmtId="0" fontId="0" fillId="8" borderId="1" xfId="0" applyFill="1" applyBorder="1" applyAlignment="1">
      <alignment horizontal="center" vertical="center"/>
    </xf>
    <xf numFmtId="2" fontId="0" fillId="0" borderId="1" xfId="1" applyNumberFormat="1" applyFont="1" applyBorder="1"/>
    <xf numFmtId="0" fontId="0" fillId="0" borderId="1" xfId="0" applyFill="1" applyBorder="1"/>
    <xf numFmtId="0" fontId="0" fillId="8" borderId="1" xfId="0" applyFill="1" applyBorder="1"/>
    <xf numFmtId="2" fontId="0" fillId="8" borderId="1" xfId="1" applyNumberFormat="1" applyFont="1" applyFill="1" applyBorder="1"/>
    <xf numFmtId="2" fontId="0" fillId="8" borderId="1" xfId="0" applyNumberFormat="1" applyFill="1" applyBorder="1"/>
    <xf numFmtId="0" fontId="0" fillId="9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2" fontId="0" fillId="9" borderId="1" xfId="0" applyNumberForma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/>
    <xf numFmtId="0" fontId="5" fillId="0" borderId="4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0" borderId="0" xfId="0" applyFont="1"/>
    <xf numFmtId="0" fontId="6" fillId="5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Border="1"/>
    <xf numFmtId="0" fontId="0" fillId="8" borderId="1" xfId="0" applyFill="1" applyBorder="1" applyAlignment="1"/>
    <xf numFmtId="0" fontId="0" fillId="8" borderId="5" xfId="0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/>
    <xf numFmtId="0" fontId="3" fillId="0" borderId="0" xfId="0" applyFont="1" applyFill="1" applyBorder="1"/>
    <xf numFmtId="0" fontId="0" fillId="0" borderId="5" xfId="0" applyFill="1" applyBorder="1"/>
    <xf numFmtId="2" fontId="0" fillId="0" borderId="5" xfId="1" applyNumberFormat="1" applyFont="1" applyBorder="1"/>
    <xf numFmtId="2" fontId="0" fillId="0" borderId="0" xfId="1" applyNumberFormat="1" applyFont="1" applyFill="1" applyBorder="1"/>
    <xf numFmtId="0" fontId="7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8" borderId="1" xfId="0" applyFill="1" applyBorder="1" applyAlignment="1">
      <alignment vertic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5" fillId="8" borderId="1" xfId="0" applyFont="1" applyFill="1" applyBorder="1" applyAlignment="1">
      <alignment horizontal="center" vertical="center"/>
    </xf>
    <xf numFmtId="2" fontId="0" fillId="8" borderId="1" xfId="0" applyNumberFormat="1" applyFill="1" applyBorder="1" applyAlignment="1"/>
    <xf numFmtId="2" fontId="0" fillId="0" borderId="1" xfId="0" applyNumberFormat="1" applyBorder="1" applyAlignment="1">
      <alignment vertical="center"/>
    </xf>
    <xf numFmtId="4" fontId="0" fillId="0" borderId="1" xfId="0" applyNumberFormat="1" applyBorder="1"/>
    <xf numFmtId="2" fontId="0" fillId="0" borderId="0" xfId="1" applyNumberFormat="1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0" fillId="9" borderId="1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4" fontId="0" fillId="0" borderId="0" xfId="0" applyNumberFormat="1" applyFill="1" applyBorder="1"/>
    <xf numFmtId="0" fontId="0" fillId="0" borderId="5" xfId="0" applyBorder="1"/>
    <xf numFmtId="0" fontId="7" fillId="0" borderId="0" xfId="0" applyFont="1" applyFill="1" applyBorder="1" applyAlignment="1">
      <alignment vertical="center" wrapText="1"/>
    </xf>
    <xf numFmtId="0" fontId="0" fillId="0" borderId="1" xfId="0" applyBorder="1" applyAlignment="1"/>
    <xf numFmtId="0" fontId="0" fillId="6" borderId="0" xfId="0" applyFill="1" applyBorder="1"/>
    <xf numFmtId="0" fontId="0" fillId="5" borderId="0" xfId="0" applyFill="1" applyBorder="1"/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2" fontId="0" fillId="0" borderId="0" xfId="0" applyNumberFormat="1"/>
    <xf numFmtId="2" fontId="0" fillId="0" borderId="1" xfId="0" applyNumberFormat="1" applyBorder="1" applyAlignment="1"/>
    <xf numFmtId="2" fontId="0" fillId="5" borderId="1" xfId="0" applyNumberFormat="1" applyFill="1" applyBorder="1"/>
    <xf numFmtId="2" fontId="0" fillId="5" borderId="1" xfId="0" applyNumberFormat="1" applyFill="1" applyBorder="1" applyAlignment="1"/>
    <xf numFmtId="0" fontId="5" fillId="0" borderId="0" xfId="0" applyFont="1" applyAlignment="1"/>
    <xf numFmtId="0" fontId="5" fillId="0" borderId="1" xfId="0" applyFont="1" applyBorder="1" applyAlignment="1"/>
    <xf numFmtId="2" fontId="5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/>
    <xf numFmtId="0" fontId="5" fillId="0" borderId="0" xfId="0" applyFont="1" applyFill="1" applyBorder="1" applyAlignment="1"/>
    <xf numFmtId="0" fontId="8" fillId="0" borderId="1" xfId="0" applyFont="1" applyBorder="1"/>
    <xf numFmtId="2" fontId="8" fillId="0" borderId="1" xfId="0" applyNumberFormat="1" applyFont="1" applyBorder="1"/>
    <xf numFmtId="0" fontId="5" fillId="11" borderId="1" xfId="0" applyFont="1" applyFill="1" applyBorder="1"/>
    <xf numFmtId="0" fontId="5" fillId="11" borderId="1" xfId="0" applyFont="1" applyFill="1" applyBorder="1" applyAlignment="1"/>
    <xf numFmtId="2" fontId="5" fillId="11" borderId="1" xfId="0" applyNumberFormat="1" applyFont="1" applyFill="1" applyBorder="1"/>
    <xf numFmtId="0" fontId="0" fillId="5" borderId="1" xfId="0" applyFill="1" applyBorder="1" applyAlignment="1">
      <alignment horizontal="center"/>
    </xf>
    <xf numFmtId="2" fontId="0" fillId="11" borderId="1" xfId="0" applyNumberFormat="1" applyFill="1" applyBorder="1"/>
    <xf numFmtId="0" fontId="0" fillId="11" borderId="1" xfId="0" applyFill="1" applyBorder="1"/>
    <xf numFmtId="0" fontId="7" fillId="0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8" borderId="2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9" borderId="1" xfId="0" applyFill="1" applyBorder="1" applyAlignment="1">
      <alignment horizontal="center" vertical="center"/>
    </xf>
    <xf numFmtId="0" fontId="0" fillId="10" borderId="11" xfId="0" applyFill="1" applyBorder="1" applyAlignment="1">
      <alignment horizontal="center" vertical="center"/>
    </xf>
    <xf numFmtId="0" fontId="0" fillId="10" borderId="12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0" fillId="10" borderId="13" xfId="0" applyFill="1" applyBorder="1" applyAlignment="1">
      <alignment horizontal="center" vertical="center"/>
    </xf>
    <xf numFmtId="0" fontId="0" fillId="10" borderId="14" xfId="0" applyFill="1" applyBorder="1" applyAlignment="1">
      <alignment horizontal="center" vertical="center"/>
    </xf>
    <xf numFmtId="0" fontId="0" fillId="10" borderId="1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11" borderId="1" xfId="0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5" fillId="9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5" xfId="1" applyNumberFormat="1" applyFont="1" applyBorder="1" applyAlignment="1">
      <alignment horizontal="center" vertical="center"/>
    </xf>
    <xf numFmtId="2" fontId="0" fillId="0" borderId="7" xfId="1" applyNumberFormat="1" applyFont="1" applyBorder="1" applyAlignment="1">
      <alignment horizontal="center" vertical="center"/>
    </xf>
    <xf numFmtId="2" fontId="0" fillId="0" borderId="8" xfId="1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2B204-54A7-47C2-B47F-C88EC3C7A873}">
  <dimension ref="A1:AB34"/>
  <sheetViews>
    <sheetView zoomScale="80" zoomScaleNormal="80" workbookViewId="0">
      <selection activeCell="D14" sqref="D14:F18"/>
    </sheetView>
  </sheetViews>
  <sheetFormatPr defaultRowHeight="15" x14ac:dyDescent="0.25"/>
  <cols>
    <col min="1" max="1" width="5.42578125" customWidth="1"/>
    <col min="2" max="2" width="31.42578125" customWidth="1"/>
    <col min="3" max="3" width="8.42578125" customWidth="1"/>
    <col min="4" max="4" width="17.5703125" customWidth="1"/>
    <col min="5" max="5" width="16.28515625" customWidth="1"/>
    <col min="6" max="6" width="19.42578125" customWidth="1"/>
    <col min="7" max="17" width="10.7109375" customWidth="1"/>
    <col min="18" max="18" width="9.85546875" customWidth="1"/>
    <col min="20" max="20" width="12.140625" customWidth="1"/>
    <col min="22" max="22" width="24.85546875" customWidth="1"/>
    <col min="23" max="23" width="14.5703125" customWidth="1"/>
    <col min="25" max="25" width="14.140625" customWidth="1"/>
    <col min="26" max="26" width="27.140625" customWidth="1"/>
    <col min="27" max="27" width="14.28515625" customWidth="1"/>
    <col min="28" max="28" width="14.7109375" customWidth="1"/>
  </cols>
  <sheetData>
    <row r="1" spans="1:28" ht="21" customHeight="1" x14ac:dyDescent="0.25">
      <c r="A1" s="104" t="s">
        <v>9</v>
      </c>
      <c r="B1" s="104" t="s">
        <v>67</v>
      </c>
      <c r="C1" s="109" t="s">
        <v>57</v>
      </c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1"/>
      <c r="T1" s="37" t="s">
        <v>72</v>
      </c>
      <c r="U1" s="37"/>
      <c r="V1" s="37"/>
      <c r="W1" s="37"/>
      <c r="Y1" s="64" t="s">
        <v>9</v>
      </c>
      <c r="Z1" s="64" t="s">
        <v>8</v>
      </c>
      <c r="AA1" s="64" t="s">
        <v>10</v>
      </c>
      <c r="AB1" s="64" t="s">
        <v>12</v>
      </c>
    </row>
    <row r="2" spans="1:28" x14ac:dyDescent="0.25">
      <c r="A2" s="104"/>
      <c r="B2" s="104"/>
      <c r="C2" s="112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4"/>
      <c r="T2" s="11" t="s">
        <v>8</v>
      </c>
      <c r="U2" s="11" t="s">
        <v>9</v>
      </c>
      <c r="V2" s="11" t="s">
        <v>71</v>
      </c>
      <c r="W2" s="11" t="s">
        <v>10</v>
      </c>
      <c r="Y2" s="9">
        <v>1</v>
      </c>
      <c r="Z2" s="18" t="s">
        <v>74</v>
      </c>
      <c r="AA2" s="19">
        <f>W17</f>
        <v>4.4666666666666668</v>
      </c>
      <c r="AB2" s="9" t="s">
        <v>14</v>
      </c>
    </row>
    <row r="3" spans="1:28" ht="15" customHeight="1" x14ac:dyDescent="0.25">
      <c r="A3" s="104"/>
      <c r="B3" s="104"/>
      <c r="C3" s="69">
        <v>1</v>
      </c>
      <c r="D3" s="69">
        <v>2</v>
      </c>
      <c r="E3" s="69">
        <v>3</v>
      </c>
      <c r="F3" s="69">
        <v>4</v>
      </c>
      <c r="G3" s="69">
        <v>5</v>
      </c>
      <c r="H3" s="69">
        <v>6</v>
      </c>
      <c r="I3" s="69">
        <v>7</v>
      </c>
      <c r="J3" s="69">
        <v>8</v>
      </c>
      <c r="K3" s="69">
        <v>9</v>
      </c>
      <c r="L3" s="69">
        <v>10</v>
      </c>
      <c r="M3" s="69">
        <v>11</v>
      </c>
      <c r="N3" s="69">
        <v>12</v>
      </c>
      <c r="O3" s="69">
        <v>13</v>
      </c>
      <c r="P3" s="69">
        <v>14</v>
      </c>
      <c r="Q3" s="69">
        <v>15</v>
      </c>
      <c r="R3" s="69">
        <v>16</v>
      </c>
      <c r="T3" s="115" t="s">
        <v>73</v>
      </c>
      <c r="U3" s="11">
        <v>1</v>
      </c>
      <c r="V3" s="1">
        <f>C7</f>
        <v>14</v>
      </c>
      <c r="W3" s="12">
        <f t="shared" ref="W3:W15" si="0">V3/3</f>
        <v>4.666666666666667</v>
      </c>
      <c r="Y3" s="9">
        <v>2</v>
      </c>
      <c r="Z3" s="20" t="s">
        <v>70</v>
      </c>
      <c r="AA3" s="19">
        <f>W26</f>
        <v>4.4444444444444455</v>
      </c>
      <c r="AB3" s="9" t="s">
        <v>14</v>
      </c>
    </row>
    <row r="4" spans="1:28" ht="15" customHeight="1" x14ac:dyDescent="0.25">
      <c r="A4" s="9">
        <v>1</v>
      </c>
      <c r="B4" s="1" t="s">
        <v>66</v>
      </c>
      <c r="C4" s="79">
        <v>4</v>
      </c>
      <c r="D4" s="79">
        <v>4</v>
      </c>
      <c r="E4" s="79">
        <v>5</v>
      </c>
      <c r="F4" s="79">
        <v>5</v>
      </c>
      <c r="G4" s="79">
        <v>5</v>
      </c>
      <c r="H4" s="79">
        <v>5</v>
      </c>
      <c r="I4" s="79">
        <v>5</v>
      </c>
      <c r="J4" s="79">
        <v>5</v>
      </c>
      <c r="K4" s="79">
        <v>4</v>
      </c>
      <c r="L4" s="79">
        <v>4</v>
      </c>
      <c r="M4" s="79">
        <v>4</v>
      </c>
      <c r="N4" s="79">
        <v>5</v>
      </c>
      <c r="O4" s="79">
        <v>5</v>
      </c>
      <c r="P4" s="71">
        <v>4</v>
      </c>
      <c r="Q4" s="71">
        <v>4</v>
      </c>
      <c r="R4" s="71">
        <v>4</v>
      </c>
      <c r="T4" s="115"/>
      <c r="U4" s="11">
        <v>2</v>
      </c>
      <c r="V4" s="1">
        <f>D7</f>
        <v>13</v>
      </c>
      <c r="W4" s="12">
        <f t="shared" si="0"/>
        <v>4.333333333333333</v>
      </c>
      <c r="Y4" s="108" t="s">
        <v>13</v>
      </c>
      <c r="Z4" s="108"/>
      <c r="AA4" s="21">
        <f>AVERAGE(AA2:AA3)</f>
        <v>4.4555555555555557</v>
      </c>
      <c r="AB4" s="64" t="s">
        <v>14</v>
      </c>
    </row>
    <row r="5" spans="1:28" ht="15" customHeight="1" x14ac:dyDescent="0.25">
      <c r="A5" s="9">
        <v>2</v>
      </c>
      <c r="B5" s="1" t="s">
        <v>68</v>
      </c>
      <c r="C5" s="79">
        <v>5</v>
      </c>
      <c r="D5" s="79">
        <v>4</v>
      </c>
      <c r="E5" s="79">
        <v>4</v>
      </c>
      <c r="F5" s="79">
        <v>4</v>
      </c>
      <c r="G5" s="79">
        <v>4</v>
      </c>
      <c r="H5" s="79">
        <v>4</v>
      </c>
      <c r="I5" s="79">
        <v>5</v>
      </c>
      <c r="J5" s="79">
        <v>4</v>
      </c>
      <c r="K5" s="79">
        <v>5</v>
      </c>
      <c r="L5" s="79">
        <v>3</v>
      </c>
      <c r="M5" s="79">
        <v>4</v>
      </c>
      <c r="N5" s="79">
        <v>4</v>
      </c>
      <c r="O5" s="79">
        <v>5</v>
      </c>
      <c r="P5" s="71">
        <v>4</v>
      </c>
      <c r="Q5" s="71">
        <v>5</v>
      </c>
      <c r="R5" s="71">
        <v>5</v>
      </c>
      <c r="T5" s="115"/>
      <c r="U5" s="11">
        <v>3</v>
      </c>
      <c r="V5" s="1">
        <f>E7</f>
        <v>14</v>
      </c>
      <c r="W5" s="12">
        <f t="shared" si="0"/>
        <v>4.666666666666667</v>
      </c>
    </row>
    <row r="6" spans="1:28" ht="15" customHeight="1" x14ac:dyDescent="0.25">
      <c r="A6" s="9">
        <v>3</v>
      </c>
      <c r="B6" s="1" t="s">
        <v>69</v>
      </c>
      <c r="C6" s="79">
        <v>5</v>
      </c>
      <c r="D6" s="79">
        <v>5</v>
      </c>
      <c r="E6" s="79">
        <v>5</v>
      </c>
      <c r="F6" s="79">
        <v>5</v>
      </c>
      <c r="G6" s="79">
        <v>4</v>
      </c>
      <c r="H6" s="79">
        <v>5</v>
      </c>
      <c r="I6" s="79">
        <v>5</v>
      </c>
      <c r="J6" s="79">
        <v>4</v>
      </c>
      <c r="K6" s="79">
        <v>5</v>
      </c>
      <c r="L6" s="79">
        <v>4</v>
      </c>
      <c r="M6" s="79">
        <v>5</v>
      </c>
      <c r="N6" s="79">
        <v>5</v>
      </c>
      <c r="O6" s="79">
        <v>5</v>
      </c>
      <c r="P6" s="71">
        <v>4</v>
      </c>
      <c r="Q6" s="71">
        <v>5</v>
      </c>
      <c r="R6" s="71">
        <v>5</v>
      </c>
      <c r="T6" s="115"/>
      <c r="U6" s="11">
        <v>4</v>
      </c>
      <c r="V6" s="13">
        <f>F7</f>
        <v>14</v>
      </c>
      <c r="W6" s="12">
        <f t="shared" si="0"/>
        <v>4.666666666666667</v>
      </c>
    </row>
    <row r="7" spans="1:28" ht="15" customHeight="1" x14ac:dyDescent="0.25">
      <c r="A7" s="1"/>
      <c r="B7" s="69" t="s">
        <v>6</v>
      </c>
      <c r="C7" s="9">
        <v>14</v>
      </c>
      <c r="D7" s="9">
        <v>13</v>
      </c>
      <c r="E7" s="9">
        <v>14</v>
      </c>
      <c r="F7" s="9">
        <v>14</v>
      </c>
      <c r="G7" s="9">
        <v>13</v>
      </c>
      <c r="H7" s="9">
        <v>14</v>
      </c>
      <c r="I7" s="9">
        <v>15</v>
      </c>
      <c r="J7" s="9">
        <v>13</v>
      </c>
      <c r="K7" s="9">
        <v>13</v>
      </c>
      <c r="L7" s="9">
        <v>12</v>
      </c>
      <c r="M7" s="9">
        <v>13</v>
      </c>
      <c r="N7" s="9">
        <v>14</v>
      </c>
      <c r="O7" s="9">
        <v>15</v>
      </c>
      <c r="P7" s="9">
        <v>12</v>
      </c>
      <c r="Q7" s="9">
        <v>14</v>
      </c>
      <c r="R7" s="9">
        <v>14</v>
      </c>
      <c r="T7" s="115"/>
      <c r="U7" s="11">
        <v>5</v>
      </c>
      <c r="V7" s="1">
        <f>G7</f>
        <v>13</v>
      </c>
      <c r="W7" s="61">
        <f t="shared" si="0"/>
        <v>4.333333333333333</v>
      </c>
    </row>
    <row r="8" spans="1:28" ht="15" customHeight="1" x14ac:dyDescent="0.25">
      <c r="B8" s="68"/>
      <c r="T8" s="115"/>
      <c r="U8" s="11">
        <v>6</v>
      </c>
      <c r="V8" s="1">
        <f>H7</f>
        <v>14</v>
      </c>
      <c r="W8" s="61">
        <f t="shared" si="0"/>
        <v>4.666666666666667</v>
      </c>
    </row>
    <row r="9" spans="1:28" ht="15" customHeight="1" x14ac:dyDescent="0.25">
      <c r="B9" s="78" t="s">
        <v>75</v>
      </c>
      <c r="T9" s="115"/>
      <c r="U9" s="11">
        <v>7</v>
      </c>
      <c r="V9" s="1">
        <f>I7</f>
        <v>15</v>
      </c>
      <c r="W9" s="61">
        <f t="shared" si="0"/>
        <v>5</v>
      </c>
    </row>
    <row r="10" spans="1:28" ht="15" customHeight="1" x14ac:dyDescent="0.25">
      <c r="B10" s="77" t="s">
        <v>76</v>
      </c>
      <c r="D10" s="26"/>
      <c r="E10" s="26"/>
      <c r="F10" s="26"/>
      <c r="G10" s="26"/>
      <c r="O10">
        <f>SUM(C4:O4)</f>
        <v>60</v>
      </c>
      <c r="P10">
        <f>SUM(C5:O5)</f>
        <v>55</v>
      </c>
      <c r="Q10">
        <f>SUM(C6:O6)</f>
        <v>62</v>
      </c>
      <c r="R10">
        <f>AVERAGE(O10:Q10)</f>
        <v>59</v>
      </c>
      <c r="T10" s="115"/>
      <c r="U10" s="11">
        <v>8</v>
      </c>
      <c r="V10" s="1">
        <f>J7</f>
        <v>13</v>
      </c>
      <c r="W10" s="61">
        <f t="shared" si="0"/>
        <v>4.333333333333333</v>
      </c>
    </row>
    <row r="11" spans="1:28" ht="15" customHeight="1" x14ac:dyDescent="0.25">
      <c r="D11" s="25"/>
      <c r="E11" s="25"/>
      <c r="F11" s="25"/>
      <c r="G11" s="25"/>
      <c r="O11">
        <f>AVERAGE(C4:O4)</f>
        <v>4.615384615384615</v>
      </c>
      <c r="T11" s="115"/>
      <c r="U11" s="11">
        <v>9</v>
      </c>
      <c r="V11" s="1">
        <f>K7</f>
        <v>13</v>
      </c>
      <c r="W11" s="61">
        <f t="shared" si="0"/>
        <v>4.333333333333333</v>
      </c>
    </row>
    <row r="12" spans="1:28" ht="15" customHeight="1" x14ac:dyDescent="0.25">
      <c r="D12" s="72"/>
      <c r="E12" s="25"/>
      <c r="F12" s="24"/>
      <c r="G12" s="46"/>
      <c r="T12" s="115"/>
      <c r="U12" s="11">
        <v>10</v>
      </c>
      <c r="V12" s="1">
        <f>L7</f>
        <v>12</v>
      </c>
      <c r="W12" s="61">
        <f t="shared" si="0"/>
        <v>4</v>
      </c>
    </row>
    <row r="13" spans="1:28" ht="15" customHeight="1" x14ac:dyDescent="0.25">
      <c r="D13" s="72"/>
      <c r="E13" s="25"/>
      <c r="F13" s="24"/>
      <c r="G13" s="46"/>
      <c r="T13" s="115"/>
      <c r="U13" s="11">
        <v>11</v>
      </c>
      <c r="V13" s="1">
        <f>M7</f>
        <v>13</v>
      </c>
      <c r="W13" s="61">
        <f t="shared" si="0"/>
        <v>4.333333333333333</v>
      </c>
    </row>
    <row r="14" spans="1:28" ht="21.75" customHeight="1" x14ac:dyDescent="0.3">
      <c r="D14" s="100" t="s">
        <v>86</v>
      </c>
      <c r="E14" s="100" t="s">
        <v>87</v>
      </c>
      <c r="F14" s="101" t="s">
        <v>88</v>
      </c>
      <c r="G14" s="46"/>
      <c r="T14" s="115"/>
      <c r="U14" s="11">
        <v>12</v>
      </c>
      <c r="V14" s="1">
        <f>N7</f>
        <v>14</v>
      </c>
      <c r="W14" s="61">
        <f t="shared" si="0"/>
        <v>4.666666666666667</v>
      </c>
    </row>
    <row r="15" spans="1:28" ht="24.75" customHeight="1" x14ac:dyDescent="0.25">
      <c r="D15" s="99" t="s">
        <v>64</v>
      </c>
      <c r="E15" s="99">
        <v>4.54</v>
      </c>
      <c r="F15" s="103" t="s">
        <v>14</v>
      </c>
      <c r="G15" s="46"/>
      <c r="T15" s="115"/>
      <c r="U15" s="11">
        <v>13</v>
      </c>
      <c r="V15" s="1">
        <f>O7</f>
        <v>15</v>
      </c>
      <c r="W15" s="61">
        <f t="shared" si="0"/>
        <v>5</v>
      </c>
    </row>
    <row r="16" spans="1:28" ht="19.5" customHeight="1" x14ac:dyDescent="0.25">
      <c r="D16" s="99" t="s">
        <v>72</v>
      </c>
      <c r="E16" s="99">
        <v>4.49</v>
      </c>
      <c r="F16" s="103" t="s">
        <v>14</v>
      </c>
      <c r="G16" s="73"/>
      <c r="L16" t="s">
        <v>77</v>
      </c>
      <c r="T16" s="105" t="s">
        <v>6</v>
      </c>
      <c r="U16" s="106"/>
      <c r="V16" s="14">
        <f>SUM(V8:V12)</f>
        <v>67</v>
      </c>
      <c r="W16" s="16">
        <f>SUM(W8:W12)</f>
        <v>22.333333333333332</v>
      </c>
    </row>
    <row r="17" spans="4:23" ht="24.75" customHeight="1" x14ac:dyDescent="0.25">
      <c r="D17" s="99" t="s">
        <v>0</v>
      </c>
      <c r="E17" s="99">
        <v>4.18</v>
      </c>
      <c r="F17" s="103" t="s">
        <v>56</v>
      </c>
      <c r="G17" s="73"/>
      <c r="T17" s="105" t="s">
        <v>10</v>
      </c>
      <c r="U17" s="107"/>
      <c r="V17" s="106"/>
      <c r="W17" s="16">
        <f>AVERAGE(W8:W12)</f>
        <v>4.4666666666666668</v>
      </c>
    </row>
    <row r="18" spans="4:23" ht="23.25" customHeight="1" x14ac:dyDescent="0.25">
      <c r="D18" s="99" t="s">
        <v>89</v>
      </c>
      <c r="E18" s="102">
        <f>AVERAGE(E15:E17)</f>
        <v>4.4033333333333333</v>
      </c>
      <c r="F18" s="103" t="s">
        <v>14</v>
      </c>
      <c r="G18" s="73"/>
    </row>
    <row r="19" spans="4:23" ht="15" customHeight="1" x14ac:dyDescent="0.25">
      <c r="D19" s="72"/>
      <c r="E19" s="25"/>
      <c r="F19" s="24"/>
      <c r="G19" s="73"/>
    </row>
    <row r="20" spans="4:23" ht="15" customHeight="1" x14ac:dyDescent="0.25">
      <c r="D20" s="72"/>
      <c r="E20" s="25"/>
      <c r="F20" s="24"/>
      <c r="G20" s="73"/>
      <c r="T20" s="37" t="s">
        <v>72</v>
      </c>
      <c r="U20" s="37"/>
      <c r="V20" s="37"/>
      <c r="W20" s="37"/>
    </row>
    <row r="21" spans="4:23" ht="15" customHeight="1" x14ac:dyDescent="0.25">
      <c r="D21" s="26"/>
      <c r="E21" s="26"/>
      <c r="F21" s="24"/>
      <c r="G21" s="73"/>
      <c r="T21" s="11" t="s">
        <v>8</v>
      </c>
      <c r="U21" s="11" t="s">
        <v>9</v>
      </c>
      <c r="V21" s="11" t="s">
        <v>71</v>
      </c>
      <c r="W21" s="11" t="s">
        <v>10</v>
      </c>
    </row>
    <row r="22" spans="4:23" ht="25.5" customHeight="1" x14ac:dyDescent="0.25">
      <c r="D22" s="6"/>
      <c r="E22" s="6"/>
      <c r="F22" s="24"/>
      <c r="G22" s="42"/>
      <c r="T22" s="116" t="s">
        <v>70</v>
      </c>
      <c r="U22" s="11">
        <v>14</v>
      </c>
      <c r="V22" s="1">
        <v>12</v>
      </c>
      <c r="W22" s="12">
        <f>V22/3</f>
        <v>4</v>
      </c>
    </row>
    <row r="23" spans="4:23" ht="25.5" customHeight="1" x14ac:dyDescent="0.25">
      <c r="D23" s="41"/>
      <c r="E23" s="41"/>
      <c r="F23" s="41"/>
      <c r="G23" s="42"/>
      <c r="T23" s="117"/>
      <c r="U23" s="11">
        <v>15</v>
      </c>
      <c r="V23" s="1">
        <v>14</v>
      </c>
      <c r="W23" s="12">
        <f>V23/3</f>
        <v>4.666666666666667</v>
      </c>
    </row>
    <row r="24" spans="4:23" ht="26.25" customHeight="1" x14ac:dyDescent="0.25">
      <c r="T24" s="117"/>
      <c r="U24" s="65">
        <v>16</v>
      </c>
      <c r="V24" s="74">
        <v>14</v>
      </c>
      <c r="W24" s="45">
        <f>V24/3</f>
        <v>4.666666666666667</v>
      </c>
    </row>
    <row r="25" spans="4:23" ht="15" customHeight="1" x14ac:dyDescent="0.25">
      <c r="T25" s="105" t="s">
        <v>6</v>
      </c>
      <c r="U25" s="106"/>
      <c r="V25" s="14">
        <f>SUM(V22:V24)</f>
        <v>40</v>
      </c>
      <c r="W25" s="16">
        <f>SUM(W22:W24)</f>
        <v>13.333333333333336</v>
      </c>
    </row>
    <row r="26" spans="4:23" ht="15" customHeight="1" x14ac:dyDescent="0.25">
      <c r="T26" s="105" t="s">
        <v>10</v>
      </c>
      <c r="U26" s="107"/>
      <c r="V26" s="106"/>
      <c r="W26" s="16">
        <f>AVERAGE(W22:W24)</f>
        <v>4.4444444444444455</v>
      </c>
    </row>
    <row r="27" spans="4:23" ht="15" customHeight="1" x14ac:dyDescent="0.25">
      <c r="T27" s="75"/>
      <c r="U27" s="25"/>
      <c r="V27" s="24"/>
      <c r="W27" s="73"/>
    </row>
    <row r="28" spans="4:23" ht="15" customHeight="1" x14ac:dyDescent="0.25">
      <c r="T28" s="75"/>
      <c r="U28" s="25"/>
      <c r="V28" s="24"/>
      <c r="W28" s="73"/>
    </row>
    <row r="29" spans="4:23" ht="15" customHeight="1" x14ac:dyDescent="0.25">
      <c r="T29" s="75"/>
      <c r="U29" s="25"/>
      <c r="V29" s="24"/>
      <c r="W29" s="73"/>
    </row>
    <row r="30" spans="4:23" ht="15" customHeight="1" x14ac:dyDescent="0.25">
      <c r="T30" s="75"/>
      <c r="U30" s="25"/>
      <c r="V30" s="24"/>
      <c r="W30" s="73"/>
    </row>
    <row r="31" spans="4:23" ht="15" customHeight="1" x14ac:dyDescent="0.25">
      <c r="T31" s="75"/>
      <c r="U31" s="25"/>
      <c r="V31" s="24"/>
      <c r="W31" s="73"/>
    </row>
    <row r="32" spans="4:23" ht="15" customHeight="1" x14ac:dyDescent="0.25">
      <c r="T32" s="75"/>
      <c r="U32" s="25"/>
      <c r="V32" s="24"/>
      <c r="W32" s="73"/>
    </row>
    <row r="33" spans="20:23" ht="15" customHeight="1" x14ac:dyDescent="0.25">
      <c r="T33" s="75"/>
      <c r="U33" s="25"/>
      <c r="V33" s="24"/>
      <c r="W33" s="73"/>
    </row>
    <row r="34" spans="20:23" ht="15" customHeight="1" x14ac:dyDescent="0.25">
      <c r="T34" s="75"/>
      <c r="U34" s="25"/>
      <c r="V34" s="24"/>
      <c r="W34" s="73"/>
    </row>
  </sheetData>
  <mergeCells count="10">
    <mergeCell ref="A1:A3"/>
    <mergeCell ref="B1:B3"/>
    <mergeCell ref="T25:U25"/>
    <mergeCell ref="T26:V26"/>
    <mergeCell ref="Y4:Z4"/>
    <mergeCell ref="C1:R2"/>
    <mergeCell ref="T16:U16"/>
    <mergeCell ref="T3:T15"/>
    <mergeCell ref="T17:V17"/>
    <mergeCell ref="T22:T24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DE617-9DD9-4352-A237-2DF2645521A0}">
  <dimension ref="A1:L26"/>
  <sheetViews>
    <sheetView zoomScale="80" zoomScaleNormal="80" workbookViewId="0">
      <selection sqref="A1:L26"/>
    </sheetView>
  </sheetViews>
  <sheetFormatPr defaultRowHeight="15" x14ac:dyDescent="0.25"/>
  <cols>
    <col min="1" max="1" width="23.85546875" customWidth="1"/>
    <col min="2" max="2" width="5.7109375" customWidth="1"/>
    <col min="3" max="3" width="12.42578125" customWidth="1"/>
    <col min="4" max="4" width="12.5703125" customWidth="1"/>
    <col min="5" max="5" width="13.42578125" customWidth="1"/>
    <col min="7" max="7" width="10.140625" customWidth="1"/>
    <col min="9" max="9" width="6.28515625" customWidth="1"/>
    <col min="10" max="10" width="28" customWidth="1"/>
    <col min="11" max="11" width="10.85546875" customWidth="1"/>
    <col min="12" max="12" width="15.42578125" customWidth="1"/>
  </cols>
  <sheetData>
    <row r="1" spans="1:12" x14ac:dyDescent="0.25">
      <c r="A1" s="118" t="s">
        <v>72</v>
      </c>
      <c r="B1" s="118"/>
      <c r="C1" s="118"/>
      <c r="D1" s="118"/>
      <c r="E1" s="118"/>
      <c r="F1" s="118"/>
      <c r="G1" s="118"/>
    </row>
    <row r="2" spans="1:12" x14ac:dyDescent="0.25">
      <c r="A2" s="80" t="s">
        <v>8</v>
      </c>
      <c r="B2" s="80" t="s">
        <v>78</v>
      </c>
      <c r="C2" s="80" t="s">
        <v>79</v>
      </c>
      <c r="D2" s="80" t="s">
        <v>80</v>
      </c>
      <c r="E2" s="80" t="s">
        <v>81</v>
      </c>
      <c r="F2" s="80" t="s">
        <v>6</v>
      </c>
      <c r="G2" s="80" t="s">
        <v>10</v>
      </c>
      <c r="I2" s="96" t="s">
        <v>9</v>
      </c>
      <c r="J2" s="96" t="s">
        <v>8</v>
      </c>
      <c r="K2" s="96" t="s">
        <v>11</v>
      </c>
      <c r="L2" s="96" t="s">
        <v>12</v>
      </c>
    </row>
    <row r="3" spans="1:12" x14ac:dyDescent="0.25">
      <c r="A3" s="122" t="s">
        <v>82</v>
      </c>
      <c r="B3" s="70">
        <v>1</v>
      </c>
      <c r="C3" s="9">
        <v>4</v>
      </c>
      <c r="D3" s="9">
        <v>5</v>
      </c>
      <c r="E3" s="9">
        <v>5</v>
      </c>
      <c r="F3" s="9">
        <f>SUM(C3:E3)</f>
        <v>14</v>
      </c>
      <c r="G3" s="19">
        <f>AVERAGE(C3:E3)</f>
        <v>4.666666666666667</v>
      </c>
      <c r="I3" s="76">
        <v>1</v>
      </c>
      <c r="J3" s="76" t="s">
        <v>82</v>
      </c>
      <c r="K3" s="82">
        <f>G17</f>
        <v>4.5384615384615383</v>
      </c>
      <c r="L3" s="1" t="s">
        <v>14</v>
      </c>
    </row>
    <row r="4" spans="1:12" x14ac:dyDescent="0.25">
      <c r="A4" s="122"/>
      <c r="B4" s="70">
        <v>2</v>
      </c>
      <c r="C4" s="9">
        <v>4</v>
      </c>
      <c r="D4" s="9">
        <v>4</v>
      </c>
      <c r="E4" s="9">
        <v>5</v>
      </c>
      <c r="F4" s="9">
        <f>SUM(C4:E4)</f>
        <v>13</v>
      </c>
      <c r="G4" s="19">
        <f>AVERAGE(C4:E4)</f>
        <v>4.333333333333333</v>
      </c>
      <c r="I4" s="1">
        <v>2</v>
      </c>
      <c r="J4" s="1" t="s">
        <v>70</v>
      </c>
      <c r="K4" s="10">
        <f>G26</f>
        <v>4.4444444444444455</v>
      </c>
      <c r="L4" s="1" t="s">
        <v>14</v>
      </c>
    </row>
    <row r="5" spans="1:12" x14ac:dyDescent="0.25">
      <c r="A5" s="122"/>
      <c r="B5" s="70">
        <v>3</v>
      </c>
      <c r="C5" s="9">
        <v>5</v>
      </c>
      <c r="D5" s="9">
        <v>4</v>
      </c>
      <c r="E5" s="9">
        <v>5</v>
      </c>
      <c r="F5" s="9">
        <f t="shared" ref="F5:F15" si="0">SUM(C5:E5)</f>
        <v>14</v>
      </c>
      <c r="G5" s="19">
        <f t="shared" ref="G5:G15" si="1">AVERAGE(C5:E5)</f>
        <v>4.666666666666667</v>
      </c>
      <c r="I5" s="123" t="s">
        <v>85</v>
      </c>
      <c r="J5" s="123"/>
      <c r="K5" s="97">
        <f>AVERAGE(K3:K4)</f>
        <v>4.4914529914529915</v>
      </c>
      <c r="L5" s="98" t="s">
        <v>14</v>
      </c>
    </row>
    <row r="6" spans="1:12" x14ac:dyDescent="0.25">
      <c r="A6" s="122"/>
      <c r="B6" s="70">
        <v>4</v>
      </c>
      <c r="C6" s="9">
        <v>5</v>
      </c>
      <c r="D6" s="9">
        <v>4</v>
      </c>
      <c r="E6" s="9">
        <v>5</v>
      </c>
      <c r="F6" s="9">
        <f t="shared" si="0"/>
        <v>14</v>
      </c>
      <c r="G6" s="19">
        <f t="shared" si="1"/>
        <v>4.666666666666667</v>
      </c>
    </row>
    <row r="7" spans="1:12" x14ac:dyDescent="0.25">
      <c r="A7" s="122"/>
      <c r="B7" s="70">
        <v>5</v>
      </c>
      <c r="C7" s="9">
        <v>5</v>
      </c>
      <c r="D7" s="9">
        <v>4</v>
      </c>
      <c r="E7" s="9">
        <v>4</v>
      </c>
      <c r="F7" s="9">
        <f t="shared" si="0"/>
        <v>13</v>
      </c>
      <c r="G7" s="19">
        <f t="shared" si="1"/>
        <v>4.333333333333333</v>
      </c>
    </row>
    <row r="8" spans="1:12" x14ac:dyDescent="0.25">
      <c r="A8" s="122"/>
      <c r="B8" s="70">
        <v>6</v>
      </c>
      <c r="C8" s="9">
        <v>5</v>
      </c>
      <c r="D8" s="9">
        <v>4</v>
      </c>
      <c r="E8" s="9">
        <v>5</v>
      </c>
      <c r="F8" s="9">
        <f t="shared" si="0"/>
        <v>14</v>
      </c>
      <c r="G8" s="19">
        <f t="shared" si="1"/>
        <v>4.666666666666667</v>
      </c>
    </row>
    <row r="9" spans="1:12" x14ac:dyDescent="0.25">
      <c r="A9" s="122"/>
      <c r="B9" s="70">
        <v>7</v>
      </c>
      <c r="C9" s="9">
        <v>5</v>
      </c>
      <c r="D9" s="9">
        <v>5</v>
      </c>
      <c r="E9" s="9">
        <v>5</v>
      </c>
      <c r="F9" s="9">
        <f t="shared" si="0"/>
        <v>15</v>
      </c>
      <c r="G9" s="19">
        <f t="shared" si="1"/>
        <v>5</v>
      </c>
    </row>
    <row r="10" spans="1:12" x14ac:dyDescent="0.25">
      <c r="A10" s="122"/>
      <c r="B10" s="70">
        <v>8</v>
      </c>
      <c r="C10" s="9">
        <v>5</v>
      </c>
      <c r="D10" s="9">
        <v>4</v>
      </c>
      <c r="E10" s="9">
        <v>4</v>
      </c>
      <c r="F10" s="9">
        <f t="shared" si="0"/>
        <v>13</v>
      </c>
      <c r="G10" s="19">
        <f t="shared" si="1"/>
        <v>4.333333333333333</v>
      </c>
    </row>
    <row r="11" spans="1:12" x14ac:dyDescent="0.25">
      <c r="A11" s="122"/>
      <c r="B11" s="70">
        <v>9</v>
      </c>
      <c r="C11" s="9">
        <v>4</v>
      </c>
      <c r="D11" s="9">
        <v>5</v>
      </c>
      <c r="E11" s="9">
        <v>5</v>
      </c>
      <c r="F11" s="9">
        <f t="shared" si="0"/>
        <v>14</v>
      </c>
      <c r="G11" s="19">
        <f t="shared" si="1"/>
        <v>4.666666666666667</v>
      </c>
    </row>
    <row r="12" spans="1:12" x14ac:dyDescent="0.25">
      <c r="A12" s="122"/>
      <c r="B12" s="70">
        <v>10</v>
      </c>
      <c r="C12" s="9">
        <v>4</v>
      </c>
      <c r="D12" s="9">
        <v>3</v>
      </c>
      <c r="E12" s="9">
        <v>4</v>
      </c>
      <c r="F12" s="9">
        <f t="shared" si="0"/>
        <v>11</v>
      </c>
      <c r="G12" s="19">
        <f t="shared" si="1"/>
        <v>3.6666666666666665</v>
      </c>
    </row>
    <row r="13" spans="1:12" x14ac:dyDescent="0.25">
      <c r="A13" s="122"/>
      <c r="B13" s="70">
        <v>11</v>
      </c>
      <c r="C13" s="9">
        <v>4</v>
      </c>
      <c r="D13" s="9">
        <v>4</v>
      </c>
      <c r="E13" s="9">
        <v>5</v>
      </c>
      <c r="F13" s="9">
        <f t="shared" si="0"/>
        <v>13</v>
      </c>
      <c r="G13" s="19">
        <f t="shared" si="1"/>
        <v>4.333333333333333</v>
      </c>
    </row>
    <row r="14" spans="1:12" x14ac:dyDescent="0.25">
      <c r="A14" s="122"/>
      <c r="B14" s="70">
        <v>12</v>
      </c>
      <c r="C14" s="9">
        <v>5</v>
      </c>
      <c r="D14" s="9">
        <v>4</v>
      </c>
      <c r="E14" s="9">
        <v>5</v>
      </c>
      <c r="F14" s="9">
        <f t="shared" si="0"/>
        <v>14</v>
      </c>
      <c r="G14" s="19">
        <f t="shared" si="1"/>
        <v>4.666666666666667</v>
      </c>
    </row>
    <row r="15" spans="1:12" x14ac:dyDescent="0.25">
      <c r="A15" s="122"/>
      <c r="B15" s="70">
        <v>13</v>
      </c>
      <c r="C15" s="9">
        <v>5</v>
      </c>
      <c r="D15" s="9">
        <v>5</v>
      </c>
      <c r="E15" s="9">
        <v>5</v>
      </c>
      <c r="F15" s="9">
        <f t="shared" si="0"/>
        <v>15</v>
      </c>
      <c r="G15" s="19">
        <f t="shared" si="1"/>
        <v>5</v>
      </c>
    </row>
    <row r="16" spans="1:12" x14ac:dyDescent="0.25">
      <c r="A16" s="118" t="s">
        <v>6</v>
      </c>
      <c r="B16" s="118"/>
      <c r="C16" s="2">
        <f>SUM(C3:C15)</f>
        <v>60</v>
      </c>
      <c r="D16" s="2">
        <f>SUM(D3:D15)</f>
        <v>55</v>
      </c>
      <c r="E16" s="2">
        <f>SUM(E3:E15)</f>
        <v>62</v>
      </c>
      <c r="F16" s="79">
        <f>SUM(F3:F15)</f>
        <v>177</v>
      </c>
      <c r="G16" s="83">
        <f>SUM(G3:G15)</f>
        <v>59</v>
      </c>
    </row>
    <row r="17" spans="1:11" x14ac:dyDescent="0.25">
      <c r="A17" s="119" t="s">
        <v>83</v>
      </c>
      <c r="B17" s="120"/>
      <c r="C17" s="84">
        <f>AVERAGE(C3:C15)</f>
        <v>4.615384615384615</v>
      </c>
      <c r="D17" s="84">
        <f>AVERAGE(D3:D15)</f>
        <v>4.2307692307692308</v>
      </c>
      <c r="E17" s="84">
        <f>AVERAGE(E3:E15)</f>
        <v>4.7692307692307692</v>
      </c>
      <c r="F17" s="76"/>
      <c r="G17" s="83">
        <f>AVERAGE(G3:G15)</f>
        <v>4.5384615384615383</v>
      </c>
      <c r="I17" s="121"/>
      <c r="J17" s="121"/>
      <c r="K17" s="121"/>
    </row>
    <row r="18" spans="1:11" x14ac:dyDescent="0.25">
      <c r="F18" s="81"/>
    </row>
    <row r="20" spans="1:11" x14ac:dyDescent="0.25">
      <c r="A20" s="118" t="s">
        <v>72</v>
      </c>
      <c r="B20" s="118"/>
      <c r="C20" s="118"/>
      <c r="D20" s="118"/>
      <c r="E20" s="118"/>
      <c r="F20" s="118"/>
      <c r="G20" s="118"/>
    </row>
    <row r="21" spans="1:11" x14ac:dyDescent="0.25">
      <c r="A21" s="80" t="s">
        <v>8</v>
      </c>
      <c r="B21" s="80" t="s">
        <v>78</v>
      </c>
      <c r="C21" s="80" t="s">
        <v>79</v>
      </c>
      <c r="D21" s="80" t="s">
        <v>80</v>
      </c>
      <c r="E21" s="80" t="s">
        <v>81</v>
      </c>
      <c r="F21" s="80" t="s">
        <v>6</v>
      </c>
      <c r="G21" s="80" t="s">
        <v>10</v>
      </c>
    </row>
    <row r="22" spans="1:11" x14ac:dyDescent="0.25">
      <c r="A22" s="104" t="s">
        <v>70</v>
      </c>
      <c r="B22" s="70">
        <v>14</v>
      </c>
      <c r="C22" s="1">
        <v>4</v>
      </c>
      <c r="D22" s="1">
        <v>4</v>
      </c>
      <c r="E22" s="1">
        <v>4</v>
      </c>
      <c r="F22" s="1">
        <f>SUM(C22:E22)</f>
        <v>12</v>
      </c>
      <c r="G22" s="10">
        <f>AVERAGE(C22:E22)</f>
        <v>4</v>
      </c>
    </row>
    <row r="23" spans="1:11" x14ac:dyDescent="0.25">
      <c r="A23" s="104"/>
      <c r="B23" s="70">
        <v>15</v>
      </c>
      <c r="C23" s="1">
        <v>4</v>
      </c>
      <c r="D23" s="1">
        <v>5</v>
      </c>
      <c r="E23" s="1">
        <v>5</v>
      </c>
      <c r="F23" s="1">
        <f>SUM(C23:E23)</f>
        <v>14</v>
      </c>
      <c r="G23" s="10">
        <f>AVERAGE(C23:E23)</f>
        <v>4.666666666666667</v>
      </c>
    </row>
    <row r="24" spans="1:11" x14ac:dyDescent="0.25">
      <c r="A24" s="104"/>
      <c r="B24" s="70">
        <v>16</v>
      </c>
      <c r="C24" s="1">
        <v>4</v>
      </c>
      <c r="D24" s="1">
        <v>5</v>
      </c>
      <c r="E24" s="1">
        <v>5</v>
      </c>
      <c r="F24" s="1">
        <f>SUM(C24:E24)</f>
        <v>14</v>
      </c>
      <c r="G24" s="10">
        <f>AVERAGE(C24:E24)</f>
        <v>4.666666666666667</v>
      </c>
    </row>
    <row r="25" spans="1:11" x14ac:dyDescent="0.25">
      <c r="A25" s="118" t="s">
        <v>6</v>
      </c>
      <c r="B25" s="118"/>
      <c r="C25" s="2">
        <f>SUM(C22:C24)</f>
        <v>12</v>
      </c>
      <c r="D25" s="2">
        <f>SUM(D22:D24)</f>
        <v>14</v>
      </c>
      <c r="E25" s="2">
        <f>SUM(E22:E24)</f>
        <v>14</v>
      </c>
      <c r="F25" s="2">
        <f>SUM(F22:F24)</f>
        <v>40</v>
      </c>
      <c r="G25" s="83">
        <f>SUM(G22:G24)</f>
        <v>13.333333333333336</v>
      </c>
    </row>
    <row r="26" spans="1:11" x14ac:dyDescent="0.25">
      <c r="A26" s="119" t="s">
        <v>83</v>
      </c>
      <c r="B26" s="120"/>
      <c r="C26" s="84">
        <f>AVERAGE(C22:C24)</f>
        <v>4</v>
      </c>
      <c r="D26" s="84">
        <f>AVERAGE(D22:D24)</f>
        <v>4.666666666666667</v>
      </c>
      <c r="E26" s="84">
        <f>AVERAGE(E22:E24)</f>
        <v>4.666666666666667</v>
      </c>
      <c r="F26" s="76"/>
      <c r="G26" s="83">
        <f>AVERAGE(G22:G24)</f>
        <v>4.4444444444444455</v>
      </c>
    </row>
  </sheetData>
  <mergeCells count="10">
    <mergeCell ref="A25:B25"/>
    <mergeCell ref="A17:B17"/>
    <mergeCell ref="A26:B26"/>
    <mergeCell ref="I17:K17"/>
    <mergeCell ref="A1:G1"/>
    <mergeCell ref="A3:A15"/>
    <mergeCell ref="A16:B16"/>
    <mergeCell ref="A20:G20"/>
    <mergeCell ref="A22:A24"/>
    <mergeCell ref="I5:J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83D69-84B1-4D00-AD37-7B2D5ECF91F1}">
  <dimension ref="A1:J22"/>
  <sheetViews>
    <sheetView workbookViewId="0">
      <selection activeCell="A21" sqref="A21:E22"/>
    </sheetView>
  </sheetViews>
  <sheetFormatPr defaultRowHeight="15.75" x14ac:dyDescent="0.25"/>
  <cols>
    <col min="1" max="3" width="9.140625" style="32"/>
    <col min="4" max="4" width="6.5703125" style="32" customWidth="1"/>
    <col min="5" max="5" width="6.7109375" style="32" customWidth="1"/>
    <col min="6" max="7" width="7.5703125" style="32" customWidth="1"/>
    <col min="8" max="8" width="23.85546875" style="32" customWidth="1"/>
    <col min="9" max="9" width="11.28515625" style="32" customWidth="1"/>
    <col min="10" max="10" width="15.85546875" style="32" customWidth="1"/>
    <col min="11" max="16384" width="9.140625" style="32"/>
  </cols>
  <sheetData>
    <row r="1" spans="1:10" x14ac:dyDescent="0.25">
      <c r="A1" s="124" t="s">
        <v>64</v>
      </c>
      <c r="B1" s="124"/>
      <c r="C1" s="124"/>
      <c r="D1" s="124"/>
      <c r="E1" s="124"/>
      <c r="F1" s="85"/>
      <c r="G1" s="85"/>
      <c r="H1" s="88" t="s">
        <v>8</v>
      </c>
      <c r="I1" s="88" t="s">
        <v>11</v>
      </c>
      <c r="J1" s="88" t="s">
        <v>12</v>
      </c>
    </row>
    <row r="2" spans="1:10" x14ac:dyDescent="0.25">
      <c r="A2" s="126" t="s">
        <v>8</v>
      </c>
      <c r="B2" s="126"/>
      <c r="C2" s="126"/>
      <c r="D2" s="93" t="s">
        <v>9</v>
      </c>
      <c r="E2" s="94" t="s">
        <v>84</v>
      </c>
      <c r="F2" s="85"/>
      <c r="H2" s="36" t="s">
        <v>63</v>
      </c>
      <c r="I2" s="87">
        <f>E7</f>
        <v>4.666666666666667</v>
      </c>
      <c r="J2" s="36" t="s">
        <v>14</v>
      </c>
    </row>
    <row r="3" spans="1:10" x14ac:dyDescent="0.25">
      <c r="A3" s="125" t="s">
        <v>63</v>
      </c>
      <c r="B3" s="125"/>
      <c r="C3" s="125"/>
      <c r="D3" s="88">
        <v>1</v>
      </c>
      <c r="E3" s="86">
        <v>4</v>
      </c>
      <c r="F3" s="85"/>
      <c r="H3" s="36" t="s">
        <v>54</v>
      </c>
      <c r="I3" s="87">
        <f>E15</f>
        <v>4.2</v>
      </c>
      <c r="J3" s="36" t="s">
        <v>56</v>
      </c>
    </row>
    <row r="4" spans="1:10" x14ac:dyDescent="0.25">
      <c r="A4" s="125"/>
      <c r="B4" s="125"/>
      <c r="C4" s="125"/>
      <c r="D4" s="88">
        <v>2</v>
      </c>
      <c r="E4" s="86">
        <v>5</v>
      </c>
      <c r="F4" s="85"/>
      <c r="H4" s="36" t="s">
        <v>55</v>
      </c>
      <c r="I4" s="36">
        <f>E22</f>
        <v>0</v>
      </c>
      <c r="J4" s="36" t="s">
        <v>14</v>
      </c>
    </row>
    <row r="5" spans="1:10" x14ac:dyDescent="0.25">
      <c r="A5" s="125"/>
      <c r="B5" s="125"/>
      <c r="C5" s="125"/>
      <c r="D5" s="88">
        <v>3</v>
      </c>
      <c r="E5" s="86">
        <v>5</v>
      </c>
      <c r="F5" s="85"/>
      <c r="H5" s="91" t="s">
        <v>13</v>
      </c>
      <c r="I5" s="92">
        <f>AVERAGE(I2:I4)</f>
        <v>2.9555555555555557</v>
      </c>
      <c r="J5" s="91" t="s">
        <v>14</v>
      </c>
    </row>
    <row r="6" spans="1:10" x14ac:dyDescent="0.25">
      <c r="A6" s="124" t="s">
        <v>6</v>
      </c>
      <c r="B6" s="124"/>
      <c r="C6" s="124"/>
      <c r="D6" s="124"/>
      <c r="E6" s="94">
        <f>SUM(E3:E5)</f>
        <v>14</v>
      </c>
    </row>
    <row r="7" spans="1:10" x14ac:dyDescent="0.25">
      <c r="A7" s="124" t="s">
        <v>11</v>
      </c>
      <c r="B7" s="124"/>
      <c r="C7" s="124"/>
      <c r="D7" s="124"/>
      <c r="E7" s="95">
        <f>AVERAGE(E3:E5)</f>
        <v>4.666666666666667</v>
      </c>
    </row>
    <row r="9" spans="1:10" x14ac:dyDescent="0.25">
      <c r="A9" s="125" t="s">
        <v>54</v>
      </c>
      <c r="B9" s="125"/>
      <c r="C9" s="125"/>
      <c r="D9" s="88">
        <v>4</v>
      </c>
      <c r="E9" s="89">
        <v>5</v>
      </c>
    </row>
    <row r="10" spans="1:10" x14ac:dyDescent="0.25">
      <c r="A10" s="125"/>
      <c r="B10" s="125"/>
      <c r="C10" s="125"/>
      <c r="D10" s="88">
        <v>5</v>
      </c>
      <c r="E10" s="89">
        <v>4</v>
      </c>
    </row>
    <row r="11" spans="1:10" x14ac:dyDescent="0.25">
      <c r="A11" s="125"/>
      <c r="B11" s="125"/>
      <c r="C11" s="125"/>
      <c r="D11" s="88">
        <v>6</v>
      </c>
      <c r="E11" s="89">
        <v>3</v>
      </c>
    </row>
    <row r="12" spans="1:10" x14ac:dyDescent="0.25">
      <c r="A12" s="125"/>
      <c r="B12" s="125"/>
      <c r="C12" s="125"/>
      <c r="D12" s="88">
        <v>7</v>
      </c>
      <c r="E12" s="89">
        <v>5</v>
      </c>
    </row>
    <row r="13" spans="1:10" x14ac:dyDescent="0.25">
      <c r="A13" s="125"/>
      <c r="B13" s="125"/>
      <c r="C13" s="125"/>
      <c r="D13" s="88">
        <v>8</v>
      </c>
      <c r="E13" s="89">
        <v>4</v>
      </c>
    </row>
    <row r="14" spans="1:10" x14ac:dyDescent="0.25">
      <c r="A14" s="124" t="s">
        <v>6</v>
      </c>
      <c r="B14" s="124"/>
      <c r="C14" s="124"/>
      <c r="D14" s="124"/>
      <c r="E14" s="93">
        <f>SUM(E9:E13)</f>
        <v>21</v>
      </c>
    </row>
    <row r="15" spans="1:10" x14ac:dyDescent="0.25">
      <c r="A15" s="124" t="s">
        <v>11</v>
      </c>
      <c r="B15" s="124"/>
      <c r="C15" s="124"/>
      <c r="D15" s="124"/>
      <c r="E15" s="95">
        <f>AVERAGE(E9:E13)</f>
        <v>4.2</v>
      </c>
    </row>
    <row r="17" spans="1:6" x14ac:dyDescent="0.25">
      <c r="A17" s="125" t="s">
        <v>55</v>
      </c>
      <c r="B17" s="125"/>
      <c r="C17" s="125"/>
      <c r="D17" s="88">
        <v>9</v>
      </c>
      <c r="E17" s="89">
        <v>5</v>
      </c>
      <c r="F17" s="90"/>
    </row>
    <row r="18" spans="1:6" x14ac:dyDescent="0.25">
      <c r="A18" s="125"/>
      <c r="B18" s="125"/>
      <c r="C18" s="125"/>
      <c r="D18" s="88">
        <v>10</v>
      </c>
      <c r="E18" s="89">
        <v>5</v>
      </c>
      <c r="F18" s="90"/>
    </row>
    <row r="19" spans="1:6" x14ac:dyDescent="0.25">
      <c r="A19" s="125"/>
      <c r="B19" s="125"/>
      <c r="C19" s="125"/>
      <c r="D19" s="88">
        <v>11</v>
      </c>
      <c r="E19" s="89">
        <v>4</v>
      </c>
      <c r="F19" s="90"/>
    </row>
    <row r="20" spans="1:6" x14ac:dyDescent="0.25">
      <c r="A20" s="125"/>
      <c r="B20" s="125"/>
      <c r="C20" s="125"/>
      <c r="D20" s="88">
        <v>12</v>
      </c>
      <c r="E20" s="89">
        <v>5</v>
      </c>
      <c r="F20" s="90"/>
    </row>
    <row r="21" spans="1:6" x14ac:dyDescent="0.25">
      <c r="A21" s="124"/>
      <c r="B21" s="124"/>
      <c r="C21" s="124"/>
      <c r="D21" s="124"/>
      <c r="E21" s="94"/>
      <c r="F21" s="85"/>
    </row>
    <row r="22" spans="1:6" x14ac:dyDescent="0.25">
      <c r="A22" s="124"/>
      <c r="B22" s="124"/>
      <c r="C22" s="124"/>
      <c r="D22" s="124"/>
      <c r="E22" s="93"/>
    </row>
  </sheetData>
  <mergeCells count="11">
    <mergeCell ref="A22:D22"/>
    <mergeCell ref="A6:D6"/>
    <mergeCell ref="A7:D7"/>
    <mergeCell ref="A1:E1"/>
    <mergeCell ref="A14:D14"/>
    <mergeCell ref="A15:D15"/>
    <mergeCell ref="A17:C20"/>
    <mergeCell ref="A21:D21"/>
    <mergeCell ref="A2:C2"/>
    <mergeCell ref="A3:C5"/>
    <mergeCell ref="A9:C1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BB90F-7BF5-44AB-AD6D-E475645A2F52}">
  <dimension ref="A1:U28"/>
  <sheetViews>
    <sheetView tabSelected="1" zoomScale="60" zoomScaleNormal="60" workbookViewId="0">
      <selection activeCell="P11" sqref="P11"/>
    </sheetView>
  </sheetViews>
  <sheetFormatPr defaultRowHeight="15" x14ac:dyDescent="0.25"/>
  <cols>
    <col min="1" max="1" width="6.7109375" customWidth="1"/>
    <col min="2" max="3" width="17.7109375" customWidth="1"/>
    <col min="4" max="4" width="12.5703125" customWidth="1"/>
    <col min="5" max="15" width="4.7109375" customWidth="1"/>
    <col min="17" max="17" width="18.42578125" customWidth="1"/>
    <col min="18" max="18" width="9.42578125" customWidth="1"/>
    <col min="19" max="19" width="20.42578125" customWidth="1"/>
    <col min="20" max="20" width="18" bestFit="1" customWidth="1"/>
    <col min="21" max="21" width="11.28515625" customWidth="1"/>
    <col min="23" max="23" width="18.42578125" customWidth="1"/>
    <col min="25" max="25" width="12.42578125" customWidth="1"/>
  </cols>
  <sheetData>
    <row r="1" spans="1:21" ht="15.75" x14ac:dyDescent="0.25">
      <c r="A1" s="32"/>
    </row>
    <row r="3" spans="1:21" ht="15.75" x14ac:dyDescent="0.25">
      <c r="A3" s="129" t="s">
        <v>9</v>
      </c>
      <c r="B3" s="129" t="s">
        <v>58</v>
      </c>
      <c r="C3" s="129"/>
      <c r="D3" s="130" t="s">
        <v>57</v>
      </c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Q3" s="128" t="s">
        <v>64</v>
      </c>
      <c r="R3" s="128"/>
      <c r="S3" s="128"/>
      <c r="T3" s="128"/>
      <c r="U3" s="26"/>
    </row>
    <row r="4" spans="1:21" ht="15.75" x14ac:dyDescent="0.25">
      <c r="A4" s="129"/>
      <c r="B4" s="129"/>
      <c r="C4" s="129"/>
      <c r="D4" s="28">
        <v>1</v>
      </c>
      <c r="E4" s="28">
        <v>2</v>
      </c>
      <c r="F4" s="28">
        <v>3</v>
      </c>
      <c r="G4" s="28">
        <v>4</v>
      </c>
      <c r="H4" s="28">
        <v>5</v>
      </c>
      <c r="I4" s="28">
        <v>6</v>
      </c>
      <c r="J4" s="28">
        <v>7</v>
      </c>
      <c r="K4" s="28">
        <v>8</v>
      </c>
      <c r="L4" s="28">
        <v>9</v>
      </c>
      <c r="M4" s="28">
        <v>10</v>
      </c>
      <c r="N4" s="28">
        <v>11</v>
      </c>
      <c r="O4" s="28">
        <v>12</v>
      </c>
      <c r="Q4" s="11" t="s">
        <v>8</v>
      </c>
      <c r="R4" s="11" t="s">
        <v>9</v>
      </c>
      <c r="S4" s="54" t="s">
        <v>65</v>
      </c>
      <c r="T4" s="11" t="s">
        <v>11</v>
      </c>
      <c r="U4" s="25"/>
    </row>
    <row r="5" spans="1:21" ht="18.75" x14ac:dyDescent="0.25">
      <c r="A5" s="36">
        <v>1</v>
      </c>
      <c r="B5" s="131" t="s">
        <v>59</v>
      </c>
      <c r="C5" s="131"/>
      <c r="D5" s="66">
        <v>4</v>
      </c>
      <c r="E5" s="66">
        <v>5</v>
      </c>
      <c r="F5" s="66">
        <v>5</v>
      </c>
      <c r="G5" s="30">
        <v>5</v>
      </c>
      <c r="H5" s="30">
        <v>4</v>
      </c>
      <c r="I5" s="30">
        <v>3</v>
      </c>
      <c r="J5" s="30">
        <v>5</v>
      </c>
      <c r="K5" s="30">
        <v>4</v>
      </c>
      <c r="L5" s="31">
        <v>5</v>
      </c>
      <c r="M5" s="31">
        <v>5</v>
      </c>
      <c r="N5" s="31">
        <v>4</v>
      </c>
      <c r="O5" s="31">
        <v>5</v>
      </c>
      <c r="Q5" s="134" t="s">
        <v>63</v>
      </c>
      <c r="R5" s="58">
        <v>1</v>
      </c>
      <c r="S5" s="63">
        <f>D6</f>
        <v>4</v>
      </c>
      <c r="T5" s="60">
        <f>S5/1</f>
        <v>4</v>
      </c>
      <c r="U5" s="62"/>
    </row>
    <row r="6" spans="1:21" ht="18.75" x14ac:dyDescent="0.25">
      <c r="A6" s="32"/>
      <c r="B6" s="127" t="s">
        <v>6</v>
      </c>
      <c r="C6" s="127"/>
      <c r="D6" s="67">
        <v>4</v>
      </c>
      <c r="E6" s="67">
        <v>5</v>
      </c>
      <c r="F6" s="67">
        <v>5</v>
      </c>
      <c r="G6" s="67">
        <v>5</v>
      </c>
      <c r="H6" s="67">
        <v>4</v>
      </c>
      <c r="I6" s="67">
        <v>4</v>
      </c>
      <c r="J6" s="67">
        <v>5</v>
      </c>
      <c r="K6" s="67">
        <v>4</v>
      </c>
      <c r="L6" s="67">
        <v>5</v>
      </c>
      <c r="M6" s="67">
        <v>5</v>
      </c>
      <c r="N6" s="67">
        <v>4</v>
      </c>
      <c r="O6" s="67">
        <v>5</v>
      </c>
      <c r="Q6" s="134"/>
      <c r="R6" s="58">
        <v>2</v>
      </c>
      <c r="S6" s="63">
        <f>E6</f>
        <v>5</v>
      </c>
      <c r="T6" s="60">
        <f>S6/1</f>
        <v>5</v>
      </c>
      <c r="U6" s="62"/>
    </row>
    <row r="7" spans="1:21" ht="18.75" x14ac:dyDescent="0.25">
      <c r="Q7" s="134"/>
      <c r="R7" s="58">
        <v>3</v>
      </c>
      <c r="S7" s="63">
        <f>F6</f>
        <v>5</v>
      </c>
      <c r="T7" s="60">
        <f>S7/1</f>
        <v>5</v>
      </c>
      <c r="U7" s="62"/>
    </row>
    <row r="8" spans="1:21" x14ac:dyDescent="0.25">
      <c r="Q8" s="128" t="s">
        <v>6</v>
      </c>
      <c r="R8" s="128"/>
      <c r="S8" s="37">
        <f>SUM(S5:S7)</f>
        <v>14</v>
      </c>
      <c r="T8" s="16">
        <f>SUM(T5:T7)</f>
        <v>14</v>
      </c>
      <c r="U8" s="46"/>
    </row>
    <row r="9" spans="1:21" x14ac:dyDescent="0.25">
      <c r="A9" s="2"/>
      <c r="B9" s="53" t="s">
        <v>62</v>
      </c>
      <c r="Q9" s="128" t="s">
        <v>11</v>
      </c>
      <c r="R9" s="128"/>
      <c r="S9" s="128"/>
      <c r="T9" s="59">
        <f>AVERAGE(T5:T7)</f>
        <v>4.666666666666667</v>
      </c>
      <c r="U9" s="46"/>
    </row>
    <row r="10" spans="1:21" x14ac:dyDescent="0.25">
      <c r="A10" s="3"/>
      <c r="B10" s="53" t="s">
        <v>60</v>
      </c>
      <c r="U10" s="39"/>
    </row>
    <row r="11" spans="1:21" x14ac:dyDescent="0.25">
      <c r="A11" s="4"/>
      <c r="B11" s="53" t="s">
        <v>61</v>
      </c>
      <c r="Q11" s="128" t="s">
        <v>64</v>
      </c>
      <c r="R11" s="128"/>
      <c r="S11" s="128"/>
      <c r="T11" s="128"/>
    </row>
    <row r="12" spans="1:21" x14ac:dyDescent="0.25">
      <c r="Q12" s="11" t="s">
        <v>8</v>
      </c>
      <c r="R12" s="11" t="s">
        <v>9</v>
      </c>
      <c r="S12" s="11" t="s">
        <v>65</v>
      </c>
      <c r="T12" s="11" t="s">
        <v>10</v>
      </c>
    </row>
    <row r="13" spans="1:21" ht="15" customHeight="1" x14ac:dyDescent="0.25">
      <c r="A13" s="17" t="s">
        <v>9</v>
      </c>
      <c r="B13" s="17" t="s">
        <v>8</v>
      </c>
      <c r="C13" s="17" t="s">
        <v>10</v>
      </c>
      <c r="D13" s="17" t="s">
        <v>12</v>
      </c>
      <c r="Q13" s="134" t="s">
        <v>54</v>
      </c>
      <c r="R13" s="11">
        <v>4</v>
      </c>
      <c r="S13" s="1">
        <f>G5</f>
        <v>5</v>
      </c>
      <c r="T13" s="12">
        <f>S13/1</f>
        <v>5</v>
      </c>
    </row>
    <row r="14" spans="1:21" ht="15" customHeight="1" x14ac:dyDescent="0.25">
      <c r="A14" s="9">
        <v>1</v>
      </c>
      <c r="B14" s="18" t="s">
        <v>63</v>
      </c>
      <c r="C14" s="19">
        <f>T9</f>
        <v>4.666666666666667</v>
      </c>
      <c r="D14" s="9" t="s">
        <v>14</v>
      </c>
      <c r="Q14" s="134"/>
      <c r="R14" s="11">
        <v>5</v>
      </c>
      <c r="S14" s="1">
        <f>H5</f>
        <v>4</v>
      </c>
      <c r="T14" s="12">
        <f>S14/1</f>
        <v>4</v>
      </c>
    </row>
    <row r="15" spans="1:21" ht="15" customHeight="1" x14ac:dyDescent="0.25">
      <c r="A15" s="9">
        <v>2</v>
      </c>
      <c r="B15" s="20" t="s">
        <v>54</v>
      </c>
      <c r="C15" s="19">
        <f>T19</f>
        <v>4.2</v>
      </c>
      <c r="D15" s="9" t="s">
        <v>56</v>
      </c>
      <c r="Q15" s="134"/>
      <c r="R15" s="11">
        <v>6</v>
      </c>
      <c r="S15" s="1">
        <f>I5</f>
        <v>3</v>
      </c>
      <c r="T15" s="12">
        <f>S15/1</f>
        <v>3</v>
      </c>
    </row>
    <row r="16" spans="1:21" ht="15" customHeight="1" x14ac:dyDescent="0.25">
      <c r="A16" s="9">
        <v>3</v>
      </c>
      <c r="B16" s="1" t="s">
        <v>55</v>
      </c>
      <c r="C16" s="19">
        <f>T28</f>
        <v>4.75</v>
      </c>
      <c r="D16" s="9" t="s">
        <v>14</v>
      </c>
      <c r="Q16" s="134"/>
      <c r="R16" s="38">
        <v>7</v>
      </c>
      <c r="S16" s="44">
        <f>J5</f>
        <v>5</v>
      </c>
      <c r="T16" s="45">
        <f>S16/1</f>
        <v>5</v>
      </c>
    </row>
    <row r="17" spans="1:20" x14ac:dyDescent="0.25">
      <c r="A17" s="108" t="s">
        <v>13</v>
      </c>
      <c r="B17" s="108"/>
      <c r="C17" s="21">
        <f>AVERAGE(C14:C16)</f>
        <v>4.5388888888888888</v>
      </c>
      <c r="D17" s="17" t="s">
        <v>14</v>
      </c>
      <c r="Q17" s="134"/>
      <c r="R17" s="11">
        <v>8</v>
      </c>
      <c r="S17" s="1">
        <f>K5</f>
        <v>4</v>
      </c>
      <c r="T17" s="61">
        <f>S17/1</f>
        <v>4</v>
      </c>
    </row>
    <row r="18" spans="1:20" x14ac:dyDescent="0.25">
      <c r="Q18" s="105" t="s">
        <v>6</v>
      </c>
      <c r="R18" s="106"/>
      <c r="S18" s="14">
        <f>SUM(S13:S17)</f>
        <v>21</v>
      </c>
      <c r="T18" s="16">
        <f>SUM(T13:T17)</f>
        <v>21</v>
      </c>
    </row>
    <row r="19" spans="1:20" x14ac:dyDescent="0.25">
      <c r="Q19" s="55" t="s">
        <v>10</v>
      </c>
      <c r="R19" s="56"/>
      <c r="S19" s="57"/>
      <c r="T19" s="16">
        <f>AVERAGE(T13:T17)</f>
        <v>4.2</v>
      </c>
    </row>
    <row r="21" spans="1:20" x14ac:dyDescent="0.25">
      <c r="Q21" s="128" t="s">
        <v>64</v>
      </c>
      <c r="R21" s="128"/>
      <c r="S21" s="128"/>
      <c r="T21" s="128"/>
    </row>
    <row r="22" spans="1:20" x14ac:dyDescent="0.25">
      <c r="Q22" s="11" t="s">
        <v>8</v>
      </c>
      <c r="R22" s="11" t="s">
        <v>9</v>
      </c>
      <c r="S22" s="11" t="s">
        <v>65</v>
      </c>
      <c r="T22" s="11" t="s">
        <v>10</v>
      </c>
    </row>
    <row r="23" spans="1:20" x14ac:dyDescent="0.25">
      <c r="Q23" s="132" t="s">
        <v>55</v>
      </c>
      <c r="R23" s="11">
        <v>9</v>
      </c>
      <c r="S23" s="1">
        <f>L6</f>
        <v>5</v>
      </c>
      <c r="T23" s="12">
        <f>S23/1</f>
        <v>5</v>
      </c>
    </row>
    <row r="24" spans="1:20" x14ac:dyDescent="0.25">
      <c r="Q24" s="133"/>
      <c r="R24" s="11">
        <v>10</v>
      </c>
      <c r="S24" s="1">
        <f>M6</f>
        <v>5</v>
      </c>
      <c r="T24" s="12">
        <f>S24/1</f>
        <v>5</v>
      </c>
    </row>
    <row r="25" spans="1:20" x14ac:dyDescent="0.25">
      <c r="Q25" s="133"/>
      <c r="R25" s="11">
        <v>11</v>
      </c>
      <c r="S25" s="1">
        <f>N6</f>
        <v>4</v>
      </c>
      <c r="T25" s="12">
        <f>S25/1</f>
        <v>4</v>
      </c>
    </row>
    <row r="26" spans="1:20" x14ac:dyDescent="0.25">
      <c r="Q26" s="133"/>
      <c r="R26" s="38">
        <v>12</v>
      </c>
      <c r="S26" s="44">
        <f>O6</f>
        <v>5</v>
      </c>
      <c r="T26" s="45">
        <f>S26/1</f>
        <v>5</v>
      </c>
    </row>
    <row r="27" spans="1:20" x14ac:dyDescent="0.25">
      <c r="Q27" s="105" t="s">
        <v>6</v>
      </c>
      <c r="R27" s="106"/>
      <c r="S27" s="14">
        <f>SUM(S23:S26)</f>
        <v>19</v>
      </c>
      <c r="T27" s="16">
        <f>SUM(T23:T26)</f>
        <v>19</v>
      </c>
    </row>
    <row r="28" spans="1:20" x14ac:dyDescent="0.25">
      <c r="Q28" s="105" t="s">
        <v>10</v>
      </c>
      <c r="R28" s="107"/>
      <c r="S28" s="106"/>
      <c r="T28" s="16">
        <f>AVERAGE(T23:T26)</f>
        <v>4.75</v>
      </c>
    </row>
  </sheetData>
  <mergeCells count="17">
    <mergeCell ref="Q11:T11"/>
    <mergeCell ref="Q18:R18"/>
    <mergeCell ref="Q8:R8"/>
    <mergeCell ref="Q9:S9"/>
    <mergeCell ref="Q13:Q17"/>
    <mergeCell ref="Q21:T21"/>
    <mergeCell ref="Q23:Q26"/>
    <mergeCell ref="Q27:R27"/>
    <mergeCell ref="Q28:S28"/>
    <mergeCell ref="A17:B17"/>
    <mergeCell ref="B6:C6"/>
    <mergeCell ref="Q3:T3"/>
    <mergeCell ref="A3:A4"/>
    <mergeCell ref="B3:C4"/>
    <mergeCell ref="D3:O3"/>
    <mergeCell ref="B5:C5"/>
    <mergeCell ref="Q5:Q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9B4B-78D0-4687-BE30-3EFB4C6ECD05}">
  <dimension ref="A1:AD57"/>
  <sheetViews>
    <sheetView zoomScale="50" zoomScaleNormal="50" workbookViewId="0">
      <selection activeCell="V3" sqref="V3:AD36"/>
    </sheetView>
  </sheetViews>
  <sheetFormatPr defaultRowHeight="15" x14ac:dyDescent="0.25"/>
  <cols>
    <col min="1" max="1" width="5.85546875" customWidth="1"/>
    <col min="2" max="2" width="26.7109375" customWidth="1"/>
    <col min="3" max="17" width="4.28515625" customWidth="1"/>
    <col min="18" max="20" width="4" customWidth="1"/>
    <col min="21" max="21" width="9.140625" customWidth="1"/>
    <col min="22" max="22" width="21.42578125" customWidth="1"/>
    <col min="23" max="23" width="4.28515625" customWidth="1"/>
    <col min="24" max="24" width="19.42578125" customWidth="1"/>
    <col min="25" max="25" width="12.140625" customWidth="1"/>
    <col min="27" max="27" width="5.140625" customWidth="1"/>
    <col min="28" max="28" width="21" customWidth="1"/>
    <col min="30" max="30" width="16.140625" customWidth="1"/>
  </cols>
  <sheetData>
    <row r="1" spans="1:30" x14ac:dyDescent="0.25">
      <c r="A1" s="136" t="s">
        <v>15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50"/>
      <c r="S1" s="50"/>
      <c r="T1" s="50"/>
    </row>
    <row r="2" spans="1:30" x14ac:dyDescent="0.25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50"/>
      <c r="S2" s="50"/>
      <c r="T2" s="50"/>
    </row>
    <row r="3" spans="1:30" ht="15.75" x14ac:dyDescent="0.25">
      <c r="A3" s="149" t="s">
        <v>9</v>
      </c>
      <c r="B3" s="146" t="s">
        <v>0</v>
      </c>
      <c r="C3" s="147" t="s">
        <v>1</v>
      </c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26"/>
      <c r="S3" s="26"/>
      <c r="T3" s="26"/>
      <c r="U3" s="22"/>
      <c r="V3" s="128" t="s">
        <v>7</v>
      </c>
      <c r="W3" s="128"/>
      <c r="X3" s="128"/>
      <c r="Y3" s="128"/>
      <c r="AA3" s="17" t="s">
        <v>9</v>
      </c>
      <c r="AB3" s="17" t="s">
        <v>8</v>
      </c>
      <c r="AC3" s="17" t="s">
        <v>10</v>
      </c>
      <c r="AD3" s="17" t="s">
        <v>12</v>
      </c>
    </row>
    <row r="4" spans="1:30" ht="15.75" x14ac:dyDescent="0.25">
      <c r="A4" s="149"/>
      <c r="B4" s="146"/>
      <c r="C4" s="28">
        <v>1</v>
      </c>
      <c r="D4" s="28">
        <v>2</v>
      </c>
      <c r="E4" s="28">
        <v>3</v>
      </c>
      <c r="F4" s="28">
        <v>4</v>
      </c>
      <c r="G4" s="28">
        <v>5</v>
      </c>
      <c r="H4" s="28">
        <v>6</v>
      </c>
      <c r="I4" s="28">
        <v>7</v>
      </c>
      <c r="J4" s="28">
        <v>8</v>
      </c>
      <c r="K4" s="28">
        <v>9</v>
      </c>
      <c r="L4" s="28">
        <v>10</v>
      </c>
      <c r="M4" s="28">
        <v>11</v>
      </c>
      <c r="N4" s="28">
        <v>12</v>
      </c>
      <c r="O4" s="28">
        <v>13</v>
      </c>
      <c r="P4" s="28">
        <v>14</v>
      </c>
      <c r="Q4" s="29">
        <v>15</v>
      </c>
      <c r="R4" s="25"/>
      <c r="S4" s="25"/>
      <c r="T4" s="25"/>
      <c r="U4" s="22"/>
      <c r="V4" s="11" t="s">
        <v>8</v>
      </c>
      <c r="W4" s="11" t="s">
        <v>9</v>
      </c>
      <c r="X4" s="11" t="s">
        <v>52</v>
      </c>
      <c r="Y4" s="11" t="s">
        <v>10</v>
      </c>
      <c r="AA4" s="9">
        <v>1</v>
      </c>
      <c r="AB4" s="18" t="s">
        <v>54</v>
      </c>
      <c r="AC4" s="19">
        <f>Y10</f>
        <v>4.083333333333333</v>
      </c>
      <c r="AD4" s="9" t="s">
        <v>56</v>
      </c>
    </row>
    <row r="5" spans="1:30" ht="15.75" x14ac:dyDescent="0.25">
      <c r="A5" s="36">
        <v>1</v>
      </c>
      <c r="B5" s="27" t="s">
        <v>16</v>
      </c>
      <c r="C5" s="33">
        <v>3</v>
      </c>
      <c r="D5" s="30">
        <v>4</v>
      </c>
      <c r="E5" s="30">
        <v>3</v>
      </c>
      <c r="F5" s="30">
        <v>5</v>
      </c>
      <c r="G5" s="30">
        <v>5</v>
      </c>
      <c r="H5" s="30">
        <v>5</v>
      </c>
      <c r="I5" s="30">
        <v>4</v>
      </c>
      <c r="J5" s="30">
        <v>4</v>
      </c>
      <c r="K5" s="30">
        <v>2</v>
      </c>
      <c r="L5" s="30">
        <v>5</v>
      </c>
      <c r="M5" s="30">
        <v>4</v>
      </c>
      <c r="N5" s="31">
        <v>4</v>
      </c>
      <c r="O5" s="31">
        <v>3</v>
      </c>
      <c r="P5" s="31">
        <v>4</v>
      </c>
      <c r="Q5" s="31">
        <v>4</v>
      </c>
      <c r="R5" s="25"/>
      <c r="S5" s="25"/>
      <c r="T5" s="25"/>
      <c r="U5" s="8"/>
      <c r="V5" s="134" t="s">
        <v>54</v>
      </c>
      <c r="W5" s="137">
        <v>1</v>
      </c>
      <c r="X5" s="140">
        <f>C41</f>
        <v>147</v>
      </c>
      <c r="Y5" s="143">
        <f>X5/36</f>
        <v>4.083333333333333</v>
      </c>
      <c r="AA5" s="9">
        <v>2</v>
      </c>
      <c r="AB5" s="20" t="s">
        <v>53</v>
      </c>
      <c r="AC5" s="19">
        <f>Y26</f>
        <v>4.2444444444444445</v>
      </c>
      <c r="AD5" s="9" t="s">
        <v>14</v>
      </c>
    </row>
    <row r="6" spans="1:30" ht="15.75" x14ac:dyDescent="0.25">
      <c r="A6" s="36">
        <v>2</v>
      </c>
      <c r="B6" s="27" t="s">
        <v>17</v>
      </c>
      <c r="C6" s="33">
        <v>5</v>
      </c>
      <c r="D6" s="30">
        <v>5</v>
      </c>
      <c r="E6" s="30">
        <v>5</v>
      </c>
      <c r="F6" s="30">
        <v>4</v>
      </c>
      <c r="G6" s="30">
        <v>5</v>
      </c>
      <c r="H6" s="30">
        <v>5</v>
      </c>
      <c r="I6" s="30">
        <v>5</v>
      </c>
      <c r="J6" s="30">
        <v>5</v>
      </c>
      <c r="K6" s="30">
        <v>4</v>
      </c>
      <c r="L6" s="30">
        <v>5</v>
      </c>
      <c r="M6" s="30">
        <v>5</v>
      </c>
      <c r="N6" s="31">
        <v>5</v>
      </c>
      <c r="O6" s="31">
        <v>5</v>
      </c>
      <c r="P6" s="31">
        <v>5</v>
      </c>
      <c r="Q6" s="31">
        <v>5</v>
      </c>
      <c r="R6" s="25"/>
      <c r="S6" s="25"/>
      <c r="T6" s="25"/>
      <c r="U6" s="8"/>
      <c r="V6" s="134"/>
      <c r="W6" s="138"/>
      <c r="X6" s="141"/>
      <c r="Y6" s="144"/>
      <c r="AA6" s="9">
        <v>3</v>
      </c>
      <c r="AB6" s="1" t="s">
        <v>55</v>
      </c>
      <c r="AC6" s="19">
        <f>Y36</f>
        <v>4.2013888888888893</v>
      </c>
      <c r="AD6" s="9" t="s">
        <v>56</v>
      </c>
    </row>
    <row r="7" spans="1:30" ht="15.75" x14ac:dyDescent="0.25">
      <c r="A7" s="36">
        <v>3</v>
      </c>
      <c r="B7" s="27" t="s">
        <v>18</v>
      </c>
      <c r="C7" s="33">
        <v>4</v>
      </c>
      <c r="D7" s="30">
        <v>4</v>
      </c>
      <c r="E7" s="30">
        <v>4</v>
      </c>
      <c r="F7" s="30">
        <v>4</v>
      </c>
      <c r="G7" s="30">
        <v>4</v>
      </c>
      <c r="H7" s="30">
        <v>4</v>
      </c>
      <c r="I7" s="30">
        <v>4</v>
      </c>
      <c r="J7" s="30">
        <v>4</v>
      </c>
      <c r="K7" s="30">
        <v>4</v>
      </c>
      <c r="L7" s="30">
        <v>4</v>
      </c>
      <c r="M7" s="30">
        <v>2</v>
      </c>
      <c r="N7" s="31">
        <v>4</v>
      </c>
      <c r="O7" s="31">
        <v>4</v>
      </c>
      <c r="P7" s="31">
        <v>4</v>
      </c>
      <c r="Q7" s="31">
        <v>4</v>
      </c>
      <c r="R7" s="25"/>
      <c r="S7" s="25"/>
      <c r="T7" s="25"/>
      <c r="U7" s="8"/>
      <c r="V7" s="134"/>
      <c r="W7" s="138"/>
      <c r="X7" s="141"/>
      <c r="Y7" s="144"/>
      <c r="AA7" s="135" t="s">
        <v>13</v>
      </c>
      <c r="AB7" s="135"/>
      <c r="AC7" s="21">
        <f>AVERAGE(AC4:AC6)</f>
        <v>4.1763888888888889</v>
      </c>
      <c r="AD7" s="17" t="s">
        <v>56</v>
      </c>
    </row>
    <row r="8" spans="1:30" ht="15.75" x14ac:dyDescent="0.25">
      <c r="A8" s="36">
        <v>4</v>
      </c>
      <c r="B8" s="27" t="s">
        <v>19</v>
      </c>
      <c r="C8" s="33">
        <v>4</v>
      </c>
      <c r="D8" s="30">
        <v>5</v>
      </c>
      <c r="E8" s="30">
        <v>4</v>
      </c>
      <c r="F8" s="30">
        <v>5</v>
      </c>
      <c r="G8" s="30">
        <v>5</v>
      </c>
      <c r="H8" s="30">
        <v>5</v>
      </c>
      <c r="I8" s="30">
        <v>5</v>
      </c>
      <c r="J8" s="30">
        <v>5</v>
      </c>
      <c r="K8" s="30">
        <v>5</v>
      </c>
      <c r="L8" s="30">
        <v>4</v>
      </c>
      <c r="M8" s="30">
        <v>3</v>
      </c>
      <c r="N8" s="31">
        <v>5</v>
      </c>
      <c r="O8" s="31">
        <v>5</v>
      </c>
      <c r="P8" s="31">
        <v>5</v>
      </c>
      <c r="Q8" s="31">
        <v>3</v>
      </c>
      <c r="R8" s="25"/>
      <c r="S8" s="25"/>
      <c r="T8" s="25"/>
      <c r="U8" s="8"/>
      <c r="V8" s="134"/>
      <c r="W8" s="139"/>
      <c r="X8" s="142"/>
      <c r="Y8" s="145"/>
      <c r="AA8" s="48"/>
      <c r="AB8" s="6"/>
      <c r="AC8" s="49"/>
      <c r="AD8" s="48"/>
    </row>
    <row r="9" spans="1:30" ht="15.75" x14ac:dyDescent="0.25">
      <c r="A9" s="36">
        <v>5</v>
      </c>
      <c r="B9" s="27" t="s">
        <v>20</v>
      </c>
      <c r="C9" s="33">
        <v>4</v>
      </c>
      <c r="D9" s="30">
        <v>4</v>
      </c>
      <c r="E9" s="30">
        <v>4</v>
      </c>
      <c r="F9" s="30">
        <v>4</v>
      </c>
      <c r="G9" s="30">
        <v>4</v>
      </c>
      <c r="H9" s="30">
        <v>4</v>
      </c>
      <c r="I9" s="30">
        <v>4</v>
      </c>
      <c r="J9" s="30">
        <v>4</v>
      </c>
      <c r="K9" s="30">
        <v>4</v>
      </c>
      <c r="L9" s="30">
        <v>4</v>
      </c>
      <c r="M9" s="30">
        <v>4</v>
      </c>
      <c r="N9" s="31">
        <v>4</v>
      </c>
      <c r="O9" s="31">
        <v>4</v>
      </c>
      <c r="P9" s="31">
        <v>4</v>
      </c>
      <c r="Q9" s="31">
        <v>4</v>
      </c>
      <c r="R9" s="25"/>
      <c r="S9" s="25"/>
      <c r="T9" s="25"/>
      <c r="U9" s="8"/>
      <c r="V9" s="128" t="s">
        <v>6</v>
      </c>
      <c r="W9" s="128"/>
      <c r="X9" s="14">
        <f>SUM(X5:X8)</f>
        <v>147</v>
      </c>
      <c r="Y9" s="15">
        <f>SUM(Y5:Y8)</f>
        <v>4.083333333333333</v>
      </c>
    </row>
    <row r="10" spans="1:30" ht="15.75" x14ac:dyDescent="0.25">
      <c r="A10" s="36">
        <v>6</v>
      </c>
      <c r="B10" s="27" t="s">
        <v>21</v>
      </c>
      <c r="C10" s="33">
        <v>4</v>
      </c>
      <c r="D10" s="30">
        <v>4</v>
      </c>
      <c r="E10" s="30">
        <v>4</v>
      </c>
      <c r="F10" s="30">
        <v>4</v>
      </c>
      <c r="G10" s="30">
        <v>4</v>
      </c>
      <c r="H10" s="30">
        <v>5</v>
      </c>
      <c r="I10" s="30">
        <v>5</v>
      </c>
      <c r="J10" s="30">
        <v>4</v>
      </c>
      <c r="K10" s="30">
        <v>5</v>
      </c>
      <c r="L10" s="30">
        <v>4</v>
      </c>
      <c r="M10" s="30">
        <v>4</v>
      </c>
      <c r="N10" s="31">
        <v>4</v>
      </c>
      <c r="O10" s="31">
        <v>5</v>
      </c>
      <c r="P10" s="31">
        <v>4</v>
      </c>
      <c r="Q10" s="31">
        <v>4</v>
      </c>
      <c r="R10" s="25"/>
      <c r="S10" s="25"/>
      <c r="T10" s="25"/>
      <c r="U10" s="8"/>
      <c r="V10" s="128" t="s">
        <v>11</v>
      </c>
      <c r="W10" s="128"/>
      <c r="X10" s="128"/>
      <c r="Y10" s="15">
        <f>AVERAGE(Y5:Y8)</f>
        <v>4.083333333333333</v>
      </c>
    </row>
    <row r="11" spans="1:30" ht="15.75" x14ac:dyDescent="0.25">
      <c r="A11" s="36">
        <v>7</v>
      </c>
      <c r="B11" s="34" t="s">
        <v>22</v>
      </c>
      <c r="C11" s="33">
        <v>4</v>
      </c>
      <c r="D11" s="30">
        <v>4</v>
      </c>
      <c r="E11" s="30">
        <v>4</v>
      </c>
      <c r="F11" s="30">
        <v>4</v>
      </c>
      <c r="G11" s="30">
        <v>4</v>
      </c>
      <c r="H11" s="30">
        <v>4</v>
      </c>
      <c r="I11" s="30">
        <v>4</v>
      </c>
      <c r="J11" s="30">
        <v>3</v>
      </c>
      <c r="K11" s="30">
        <v>4</v>
      </c>
      <c r="L11" s="30">
        <v>4</v>
      </c>
      <c r="M11" s="30">
        <v>4</v>
      </c>
      <c r="N11" s="31">
        <v>3</v>
      </c>
      <c r="O11" s="31">
        <v>4</v>
      </c>
      <c r="P11" s="31">
        <v>3</v>
      </c>
      <c r="Q11" s="31">
        <v>4</v>
      </c>
      <c r="R11" s="25"/>
      <c r="S11" s="25"/>
      <c r="T11" s="25"/>
      <c r="U11" s="8"/>
      <c r="W11" s="7"/>
      <c r="X11" s="6"/>
    </row>
    <row r="12" spans="1:30" ht="15.75" x14ac:dyDescent="0.25">
      <c r="A12" s="36">
        <v>8</v>
      </c>
      <c r="B12" s="27" t="s">
        <v>23</v>
      </c>
      <c r="C12" s="33">
        <v>4</v>
      </c>
      <c r="D12" s="30">
        <v>4</v>
      </c>
      <c r="E12" s="30">
        <v>3</v>
      </c>
      <c r="F12" s="30">
        <v>5</v>
      </c>
      <c r="G12" s="30">
        <v>4</v>
      </c>
      <c r="H12" s="30">
        <v>4</v>
      </c>
      <c r="I12" s="30">
        <v>4</v>
      </c>
      <c r="J12" s="30">
        <v>4</v>
      </c>
      <c r="K12" s="30">
        <v>5</v>
      </c>
      <c r="L12" s="30">
        <v>4</v>
      </c>
      <c r="M12" s="30">
        <v>4</v>
      </c>
      <c r="N12" s="31">
        <v>4</v>
      </c>
      <c r="O12" s="31">
        <v>4</v>
      </c>
      <c r="P12" s="31">
        <v>4</v>
      </c>
      <c r="Q12" s="31">
        <v>5</v>
      </c>
      <c r="R12" s="25"/>
      <c r="S12" s="25"/>
      <c r="T12" s="25"/>
      <c r="U12" s="8"/>
      <c r="W12" s="7"/>
      <c r="X12" s="6"/>
    </row>
    <row r="13" spans="1:30" ht="15.75" x14ac:dyDescent="0.25">
      <c r="A13" s="36">
        <v>9</v>
      </c>
      <c r="B13" s="27" t="s">
        <v>24</v>
      </c>
      <c r="C13" s="33">
        <v>5</v>
      </c>
      <c r="D13" s="30">
        <v>4</v>
      </c>
      <c r="E13" s="30">
        <v>5</v>
      </c>
      <c r="F13" s="30">
        <v>5</v>
      </c>
      <c r="G13" s="30">
        <v>5</v>
      </c>
      <c r="H13" s="30">
        <v>4</v>
      </c>
      <c r="I13" s="30">
        <v>4</v>
      </c>
      <c r="J13" s="30">
        <v>5</v>
      </c>
      <c r="K13" s="30">
        <v>4</v>
      </c>
      <c r="L13" s="30">
        <v>4</v>
      </c>
      <c r="M13" s="30">
        <v>5</v>
      </c>
      <c r="N13" s="31">
        <v>5</v>
      </c>
      <c r="O13" s="31">
        <v>4</v>
      </c>
      <c r="P13" s="31">
        <v>4</v>
      </c>
      <c r="Q13" s="31">
        <v>5</v>
      </c>
      <c r="R13" s="25"/>
      <c r="S13" s="25"/>
      <c r="T13" s="25"/>
      <c r="U13" s="8"/>
      <c r="V13" s="128" t="s">
        <v>7</v>
      </c>
      <c r="W13" s="128"/>
      <c r="X13" s="128"/>
      <c r="Y13" s="128"/>
    </row>
    <row r="14" spans="1:30" ht="15.75" x14ac:dyDescent="0.25">
      <c r="A14" s="36">
        <v>10</v>
      </c>
      <c r="B14" s="27" t="s">
        <v>25</v>
      </c>
      <c r="C14" s="33">
        <v>5</v>
      </c>
      <c r="D14" s="30">
        <v>5</v>
      </c>
      <c r="E14" s="30">
        <v>5</v>
      </c>
      <c r="F14" s="30">
        <v>4</v>
      </c>
      <c r="G14" s="30">
        <v>4</v>
      </c>
      <c r="H14" s="30">
        <v>4</v>
      </c>
      <c r="I14" s="30">
        <v>4</v>
      </c>
      <c r="J14" s="30">
        <v>5</v>
      </c>
      <c r="K14" s="30">
        <v>4</v>
      </c>
      <c r="L14" s="30">
        <v>4</v>
      </c>
      <c r="M14" s="30">
        <v>5</v>
      </c>
      <c r="N14" s="31">
        <v>4</v>
      </c>
      <c r="O14" s="31">
        <v>4</v>
      </c>
      <c r="P14" s="31">
        <v>4</v>
      </c>
      <c r="Q14" s="31">
        <v>5</v>
      </c>
      <c r="R14" s="25"/>
      <c r="S14" s="25"/>
      <c r="T14" s="25"/>
      <c r="U14" s="8"/>
      <c r="V14" s="11" t="s">
        <v>8</v>
      </c>
      <c r="W14" s="11" t="s">
        <v>9</v>
      </c>
      <c r="X14" s="11" t="s">
        <v>52</v>
      </c>
      <c r="Y14" s="11" t="s">
        <v>10</v>
      </c>
    </row>
    <row r="15" spans="1:30" ht="15.75" customHeight="1" x14ac:dyDescent="0.25">
      <c r="A15" s="36">
        <v>11</v>
      </c>
      <c r="B15" s="27" t="s">
        <v>26</v>
      </c>
      <c r="C15" s="33">
        <v>4</v>
      </c>
      <c r="D15" s="30">
        <v>4</v>
      </c>
      <c r="E15" s="30">
        <v>4</v>
      </c>
      <c r="F15" s="30">
        <v>4</v>
      </c>
      <c r="G15" s="30">
        <v>4</v>
      </c>
      <c r="H15" s="30">
        <v>4</v>
      </c>
      <c r="I15" s="30">
        <v>4</v>
      </c>
      <c r="J15" s="30">
        <v>3</v>
      </c>
      <c r="K15" s="30">
        <v>4</v>
      </c>
      <c r="L15" s="30">
        <v>4</v>
      </c>
      <c r="M15" s="30">
        <v>4</v>
      </c>
      <c r="N15" s="31">
        <v>3</v>
      </c>
      <c r="O15" s="31">
        <v>4</v>
      </c>
      <c r="P15" s="31">
        <v>3</v>
      </c>
      <c r="Q15" s="31">
        <v>4</v>
      </c>
      <c r="R15" s="25"/>
      <c r="S15" s="25"/>
      <c r="T15" s="25"/>
      <c r="U15" s="8"/>
      <c r="V15" s="134" t="s">
        <v>53</v>
      </c>
      <c r="W15" s="11">
        <v>2</v>
      </c>
      <c r="X15" s="1">
        <f>D41</f>
        <v>150</v>
      </c>
      <c r="Y15" s="12">
        <f>X15/36</f>
        <v>4.166666666666667</v>
      </c>
    </row>
    <row r="16" spans="1:30" ht="15.75" x14ac:dyDescent="0.25">
      <c r="A16" s="36">
        <v>12</v>
      </c>
      <c r="B16" s="27" t="s">
        <v>27</v>
      </c>
      <c r="C16" s="33">
        <v>4</v>
      </c>
      <c r="D16" s="30">
        <v>5</v>
      </c>
      <c r="E16" s="30">
        <v>4</v>
      </c>
      <c r="F16" s="30">
        <v>5</v>
      </c>
      <c r="G16" s="30">
        <v>5</v>
      </c>
      <c r="H16" s="30">
        <v>5</v>
      </c>
      <c r="I16" s="30">
        <v>5</v>
      </c>
      <c r="J16" s="30">
        <v>5</v>
      </c>
      <c r="K16" s="30">
        <v>5</v>
      </c>
      <c r="L16" s="30">
        <v>5</v>
      </c>
      <c r="M16" s="30">
        <v>5</v>
      </c>
      <c r="N16" s="31">
        <v>5</v>
      </c>
      <c r="O16" s="31">
        <v>5</v>
      </c>
      <c r="P16" s="31">
        <v>5</v>
      </c>
      <c r="Q16" s="31">
        <v>5</v>
      </c>
      <c r="R16" s="25"/>
      <c r="S16" s="25"/>
      <c r="T16" s="25"/>
      <c r="U16" s="8"/>
      <c r="V16" s="134"/>
      <c r="W16" s="11">
        <v>3</v>
      </c>
      <c r="X16" s="1">
        <f>E41</f>
        <v>147</v>
      </c>
      <c r="Y16" s="12">
        <f t="shared" ref="Y16:Y24" si="0">X16/36</f>
        <v>4.083333333333333</v>
      </c>
    </row>
    <row r="17" spans="1:25" ht="15.75" x14ac:dyDescent="0.25">
      <c r="A17" s="36">
        <v>13</v>
      </c>
      <c r="B17" s="27" t="s">
        <v>28</v>
      </c>
      <c r="C17" s="33">
        <v>4</v>
      </c>
      <c r="D17" s="30">
        <v>5</v>
      </c>
      <c r="E17" s="30">
        <v>4</v>
      </c>
      <c r="F17" s="30">
        <v>5</v>
      </c>
      <c r="G17" s="30">
        <v>5</v>
      </c>
      <c r="H17" s="30">
        <v>5</v>
      </c>
      <c r="I17" s="30">
        <v>5</v>
      </c>
      <c r="J17" s="30">
        <v>5</v>
      </c>
      <c r="K17" s="30">
        <v>5</v>
      </c>
      <c r="L17" s="30">
        <v>4</v>
      </c>
      <c r="M17" s="30">
        <v>5</v>
      </c>
      <c r="N17" s="31">
        <v>5</v>
      </c>
      <c r="O17" s="31">
        <v>5</v>
      </c>
      <c r="P17" s="31">
        <v>5</v>
      </c>
      <c r="Q17" s="31">
        <v>4</v>
      </c>
      <c r="R17" s="25"/>
      <c r="S17" s="25"/>
      <c r="T17" s="25"/>
      <c r="U17" s="8"/>
      <c r="V17" s="134"/>
      <c r="W17" s="11">
        <v>4</v>
      </c>
      <c r="X17" s="1">
        <f>F41</f>
        <v>157</v>
      </c>
      <c r="Y17" s="12">
        <f t="shared" si="0"/>
        <v>4.3611111111111107</v>
      </c>
    </row>
    <row r="18" spans="1:25" ht="15.75" x14ac:dyDescent="0.25">
      <c r="A18" s="36">
        <v>14</v>
      </c>
      <c r="B18" s="27" t="s">
        <v>29</v>
      </c>
      <c r="C18" s="33">
        <v>4</v>
      </c>
      <c r="D18" s="30">
        <v>4</v>
      </c>
      <c r="E18" s="30">
        <v>5</v>
      </c>
      <c r="F18" s="30">
        <v>5</v>
      </c>
      <c r="G18" s="30">
        <v>4</v>
      </c>
      <c r="H18" s="30">
        <v>4</v>
      </c>
      <c r="I18" s="30">
        <v>4</v>
      </c>
      <c r="J18" s="30">
        <v>5</v>
      </c>
      <c r="K18" s="30">
        <v>4</v>
      </c>
      <c r="L18" s="30">
        <v>4</v>
      </c>
      <c r="M18" s="30">
        <v>4</v>
      </c>
      <c r="N18" s="31">
        <v>5</v>
      </c>
      <c r="O18" s="31">
        <v>4</v>
      </c>
      <c r="P18" s="31">
        <v>4</v>
      </c>
      <c r="Q18" s="31">
        <v>5</v>
      </c>
      <c r="R18" s="25"/>
      <c r="S18" s="25"/>
      <c r="T18" s="25"/>
      <c r="U18" s="8"/>
      <c r="V18" s="134"/>
      <c r="W18" s="11">
        <v>5</v>
      </c>
      <c r="X18" s="13">
        <f>G41</f>
        <v>156</v>
      </c>
      <c r="Y18" s="12">
        <f t="shared" si="0"/>
        <v>4.333333333333333</v>
      </c>
    </row>
    <row r="19" spans="1:25" ht="15.75" x14ac:dyDescent="0.25">
      <c r="A19" s="36">
        <v>15</v>
      </c>
      <c r="B19" s="34" t="s">
        <v>51</v>
      </c>
      <c r="C19" s="33">
        <v>4</v>
      </c>
      <c r="D19" s="30">
        <v>3</v>
      </c>
      <c r="E19" s="30">
        <v>4</v>
      </c>
      <c r="F19" s="30">
        <v>3</v>
      </c>
      <c r="G19" s="30">
        <v>4</v>
      </c>
      <c r="H19" s="30">
        <v>4</v>
      </c>
      <c r="I19" s="30">
        <v>4</v>
      </c>
      <c r="J19" s="30">
        <v>4</v>
      </c>
      <c r="K19" s="30">
        <v>3</v>
      </c>
      <c r="L19" s="30">
        <v>4</v>
      </c>
      <c r="M19" s="30">
        <v>5</v>
      </c>
      <c r="N19" s="31">
        <v>5</v>
      </c>
      <c r="O19" s="31">
        <v>5</v>
      </c>
      <c r="P19" s="31">
        <v>5</v>
      </c>
      <c r="Q19" s="31">
        <v>3</v>
      </c>
      <c r="R19" s="25"/>
      <c r="S19" s="25"/>
      <c r="T19" s="25"/>
      <c r="U19" s="8"/>
      <c r="V19" s="134"/>
      <c r="W19" s="11">
        <v>6</v>
      </c>
      <c r="X19" s="13">
        <f>H41</f>
        <v>158</v>
      </c>
      <c r="Y19" s="12">
        <f t="shared" si="0"/>
        <v>4.3888888888888893</v>
      </c>
    </row>
    <row r="20" spans="1:25" ht="15.75" x14ac:dyDescent="0.25">
      <c r="A20" s="36">
        <v>16</v>
      </c>
      <c r="B20" s="27" t="s">
        <v>48</v>
      </c>
      <c r="C20" s="33">
        <v>5</v>
      </c>
      <c r="D20" s="30">
        <v>5</v>
      </c>
      <c r="E20" s="30">
        <v>5</v>
      </c>
      <c r="F20" s="30">
        <v>5</v>
      </c>
      <c r="G20" s="30">
        <v>5</v>
      </c>
      <c r="H20" s="30">
        <v>5</v>
      </c>
      <c r="I20" s="30">
        <v>5</v>
      </c>
      <c r="J20" s="30">
        <v>5</v>
      </c>
      <c r="K20" s="30">
        <v>5</v>
      </c>
      <c r="L20" s="30">
        <v>5</v>
      </c>
      <c r="M20" s="30">
        <v>5</v>
      </c>
      <c r="N20" s="31">
        <v>5</v>
      </c>
      <c r="O20" s="31">
        <v>5</v>
      </c>
      <c r="P20" s="31">
        <v>5</v>
      </c>
      <c r="Q20" s="31">
        <v>5</v>
      </c>
      <c r="R20" s="25"/>
      <c r="S20" s="25"/>
      <c r="T20" s="25"/>
      <c r="U20" s="8"/>
      <c r="V20" s="134"/>
      <c r="W20" s="11">
        <v>7</v>
      </c>
      <c r="X20" s="13">
        <f>I41</f>
        <v>153</v>
      </c>
      <c r="Y20" s="12">
        <f t="shared" si="0"/>
        <v>4.25</v>
      </c>
    </row>
    <row r="21" spans="1:25" ht="15.75" x14ac:dyDescent="0.25">
      <c r="A21" s="36">
        <v>17</v>
      </c>
      <c r="B21" s="27" t="s">
        <v>30</v>
      </c>
      <c r="C21" s="33">
        <v>4</v>
      </c>
      <c r="D21" s="30">
        <v>4</v>
      </c>
      <c r="E21" s="30">
        <v>5</v>
      </c>
      <c r="F21" s="30">
        <v>5</v>
      </c>
      <c r="G21" s="30">
        <v>5</v>
      </c>
      <c r="H21" s="30">
        <v>5</v>
      </c>
      <c r="I21" s="30">
        <v>5</v>
      </c>
      <c r="J21" s="30">
        <v>4</v>
      </c>
      <c r="K21" s="30">
        <v>5</v>
      </c>
      <c r="L21" s="30">
        <v>5</v>
      </c>
      <c r="M21" s="30">
        <v>4</v>
      </c>
      <c r="N21" s="31">
        <v>4</v>
      </c>
      <c r="O21" s="31">
        <v>5</v>
      </c>
      <c r="P21" s="31">
        <v>4</v>
      </c>
      <c r="Q21" s="31">
        <v>4</v>
      </c>
      <c r="R21" s="25"/>
      <c r="S21" s="25"/>
      <c r="T21" s="25"/>
      <c r="U21" s="8"/>
      <c r="V21" s="134"/>
      <c r="W21" s="11">
        <v>8</v>
      </c>
      <c r="X21" s="13">
        <f>J41</f>
        <v>156</v>
      </c>
      <c r="Y21" s="12">
        <f t="shared" si="0"/>
        <v>4.333333333333333</v>
      </c>
    </row>
    <row r="22" spans="1:25" ht="15.75" x14ac:dyDescent="0.25">
      <c r="A22" s="36">
        <v>18</v>
      </c>
      <c r="B22" s="27" t="s">
        <v>31</v>
      </c>
      <c r="C22" s="33">
        <v>4</v>
      </c>
      <c r="D22" s="30">
        <v>4</v>
      </c>
      <c r="E22" s="30">
        <v>4</v>
      </c>
      <c r="F22" s="30">
        <v>4</v>
      </c>
      <c r="G22" s="30">
        <v>4</v>
      </c>
      <c r="H22" s="30">
        <v>4</v>
      </c>
      <c r="I22" s="30">
        <v>4</v>
      </c>
      <c r="J22" s="30">
        <v>3</v>
      </c>
      <c r="K22" s="30">
        <v>4</v>
      </c>
      <c r="L22" s="30">
        <v>4</v>
      </c>
      <c r="M22" s="30">
        <v>4</v>
      </c>
      <c r="N22" s="31">
        <v>3</v>
      </c>
      <c r="O22" s="31">
        <v>4</v>
      </c>
      <c r="P22" s="31">
        <v>3</v>
      </c>
      <c r="Q22" s="31">
        <v>4</v>
      </c>
      <c r="R22" s="25"/>
      <c r="S22" s="25"/>
      <c r="T22" s="25"/>
      <c r="U22" s="8"/>
      <c r="V22" s="134"/>
      <c r="W22" s="11">
        <v>9</v>
      </c>
      <c r="X22" s="13">
        <f>K41</f>
        <v>147</v>
      </c>
      <c r="Y22" s="12">
        <f t="shared" si="0"/>
        <v>4.083333333333333</v>
      </c>
    </row>
    <row r="23" spans="1:25" ht="15.75" x14ac:dyDescent="0.25">
      <c r="A23" s="36">
        <v>19</v>
      </c>
      <c r="B23" s="27" t="s">
        <v>32</v>
      </c>
      <c r="C23" s="33">
        <v>4</v>
      </c>
      <c r="D23" s="30">
        <v>4</v>
      </c>
      <c r="E23" s="30">
        <v>4</v>
      </c>
      <c r="F23" s="30">
        <v>5</v>
      </c>
      <c r="G23" s="30">
        <v>4</v>
      </c>
      <c r="H23" s="30">
        <v>5</v>
      </c>
      <c r="I23" s="30">
        <v>4</v>
      </c>
      <c r="J23" s="30">
        <v>4</v>
      </c>
      <c r="K23" s="30">
        <v>5</v>
      </c>
      <c r="L23" s="30">
        <v>4</v>
      </c>
      <c r="M23" s="30">
        <v>4</v>
      </c>
      <c r="N23" s="31">
        <v>4</v>
      </c>
      <c r="O23" s="31">
        <v>4</v>
      </c>
      <c r="P23" s="31">
        <v>4</v>
      </c>
      <c r="Q23" s="31">
        <v>5</v>
      </c>
      <c r="R23" s="25"/>
      <c r="S23" s="25"/>
      <c r="T23" s="25"/>
      <c r="U23" s="8"/>
      <c r="V23" s="134"/>
      <c r="W23" s="11">
        <v>10</v>
      </c>
      <c r="X23" s="1">
        <f>L41</f>
        <v>153</v>
      </c>
      <c r="Y23" s="1">
        <f t="shared" si="0"/>
        <v>4.25</v>
      </c>
    </row>
    <row r="24" spans="1:25" ht="15.75" x14ac:dyDescent="0.25">
      <c r="A24" s="36">
        <v>20</v>
      </c>
      <c r="B24" s="27" t="s">
        <v>33</v>
      </c>
      <c r="C24" s="33">
        <v>3</v>
      </c>
      <c r="D24" s="30">
        <v>4</v>
      </c>
      <c r="E24" s="30">
        <v>4</v>
      </c>
      <c r="F24" s="30">
        <v>4</v>
      </c>
      <c r="G24" s="30">
        <v>4</v>
      </c>
      <c r="H24" s="30">
        <v>4</v>
      </c>
      <c r="I24" s="30">
        <v>4</v>
      </c>
      <c r="J24" s="30">
        <v>4</v>
      </c>
      <c r="K24" s="30">
        <v>4</v>
      </c>
      <c r="L24" s="30">
        <v>4</v>
      </c>
      <c r="M24" s="30">
        <v>4</v>
      </c>
      <c r="N24" s="31">
        <v>4</v>
      </c>
      <c r="O24" s="31">
        <v>4</v>
      </c>
      <c r="P24" s="31">
        <v>4</v>
      </c>
      <c r="Q24" s="31">
        <v>4</v>
      </c>
      <c r="R24" s="25"/>
      <c r="S24" s="25"/>
      <c r="T24" s="25"/>
      <c r="U24" s="8"/>
      <c r="V24" s="134"/>
      <c r="W24" s="38">
        <v>11</v>
      </c>
      <c r="X24" s="1">
        <f>M41</f>
        <v>151</v>
      </c>
      <c r="Y24" s="10">
        <f t="shared" si="0"/>
        <v>4.1944444444444446</v>
      </c>
    </row>
    <row r="25" spans="1:25" ht="15.75" x14ac:dyDescent="0.25">
      <c r="A25" s="36">
        <v>21</v>
      </c>
      <c r="B25" s="27" t="s">
        <v>34</v>
      </c>
      <c r="C25" s="33">
        <v>4</v>
      </c>
      <c r="D25" s="30">
        <v>4</v>
      </c>
      <c r="E25" s="30">
        <v>4</v>
      </c>
      <c r="F25" s="30">
        <v>4</v>
      </c>
      <c r="G25" s="30">
        <v>4</v>
      </c>
      <c r="H25" s="30">
        <v>4</v>
      </c>
      <c r="I25" s="30">
        <v>4</v>
      </c>
      <c r="J25" s="30">
        <v>4</v>
      </c>
      <c r="K25" s="30">
        <v>4</v>
      </c>
      <c r="L25" s="30">
        <v>4</v>
      </c>
      <c r="M25" s="30">
        <v>4</v>
      </c>
      <c r="N25" s="31">
        <v>4</v>
      </c>
      <c r="O25" s="31">
        <v>4</v>
      </c>
      <c r="P25" s="31">
        <v>4</v>
      </c>
      <c r="Q25" s="31">
        <v>4</v>
      </c>
      <c r="R25" s="25"/>
      <c r="S25" s="25"/>
      <c r="T25" s="25"/>
      <c r="U25" s="8"/>
      <c r="V25" s="105" t="s">
        <v>6</v>
      </c>
      <c r="W25" s="106"/>
      <c r="X25" s="14">
        <f>SUM(X15:X24)</f>
        <v>1528</v>
      </c>
      <c r="Y25" s="16">
        <f>SUM(Y15:Y24)</f>
        <v>42.444444444444443</v>
      </c>
    </row>
    <row r="26" spans="1:25" ht="15.75" x14ac:dyDescent="0.25">
      <c r="A26" s="36">
        <v>22</v>
      </c>
      <c r="B26" s="27" t="s">
        <v>35</v>
      </c>
      <c r="C26" s="33">
        <v>4</v>
      </c>
      <c r="D26" s="30">
        <v>4</v>
      </c>
      <c r="E26" s="30">
        <v>2</v>
      </c>
      <c r="F26" s="30">
        <v>4</v>
      </c>
      <c r="G26" s="30">
        <v>5</v>
      </c>
      <c r="H26" s="30">
        <v>5</v>
      </c>
      <c r="I26" s="30">
        <v>4</v>
      </c>
      <c r="J26" s="30">
        <v>4</v>
      </c>
      <c r="K26" s="30">
        <v>3</v>
      </c>
      <c r="L26" s="30">
        <v>4</v>
      </c>
      <c r="M26" s="30">
        <v>4</v>
      </c>
      <c r="N26" s="31">
        <v>4</v>
      </c>
      <c r="O26" s="31">
        <v>5</v>
      </c>
      <c r="P26" s="31">
        <v>3</v>
      </c>
      <c r="Q26" s="31">
        <v>4</v>
      </c>
      <c r="R26" s="25"/>
      <c r="S26" s="25"/>
      <c r="T26" s="25"/>
      <c r="U26" s="8"/>
      <c r="V26" s="105" t="s">
        <v>10</v>
      </c>
      <c r="W26" s="107"/>
      <c r="X26" s="106"/>
      <c r="Y26" s="16">
        <f>AVERAGE(Y15:Y24)</f>
        <v>4.2444444444444445</v>
      </c>
    </row>
    <row r="27" spans="1:25" ht="15.75" x14ac:dyDescent="0.25">
      <c r="A27" s="36">
        <v>23</v>
      </c>
      <c r="B27" s="27" t="s">
        <v>36</v>
      </c>
      <c r="C27" s="33">
        <v>4</v>
      </c>
      <c r="D27" s="30">
        <v>5</v>
      </c>
      <c r="E27" s="30">
        <v>5</v>
      </c>
      <c r="F27" s="30">
        <v>4</v>
      </c>
      <c r="G27" s="30">
        <v>4</v>
      </c>
      <c r="H27" s="30">
        <v>5</v>
      </c>
      <c r="I27" s="30">
        <v>5</v>
      </c>
      <c r="J27" s="30">
        <v>4</v>
      </c>
      <c r="K27" s="30">
        <v>5</v>
      </c>
      <c r="L27" s="30">
        <v>5</v>
      </c>
      <c r="M27" s="30">
        <v>5</v>
      </c>
      <c r="N27" s="31">
        <v>5</v>
      </c>
      <c r="O27" s="31">
        <v>5</v>
      </c>
      <c r="P27" s="31">
        <v>5</v>
      </c>
      <c r="Q27" s="31">
        <v>4</v>
      </c>
      <c r="R27" s="25"/>
      <c r="S27" s="25"/>
      <c r="T27" s="25"/>
      <c r="U27" s="8"/>
      <c r="V27" s="26"/>
      <c r="W27" s="41"/>
      <c r="X27" s="26"/>
      <c r="Y27" s="26"/>
    </row>
    <row r="28" spans="1:25" ht="15.75" x14ac:dyDescent="0.25">
      <c r="A28" s="36">
        <v>24</v>
      </c>
      <c r="B28" s="27" t="s">
        <v>37</v>
      </c>
      <c r="C28" s="33">
        <v>5</v>
      </c>
      <c r="D28" s="30">
        <v>4</v>
      </c>
      <c r="E28" s="30">
        <v>4</v>
      </c>
      <c r="F28" s="30">
        <v>3</v>
      </c>
      <c r="G28" s="30">
        <v>5</v>
      </c>
      <c r="H28" s="30">
        <v>3</v>
      </c>
      <c r="I28" s="30">
        <v>3</v>
      </c>
      <c r="J28" s="30">
        <v>5</v>
      </c>
      <c r="K28" s="30">
        <v>2</v>
      </c>
      <c r="L28" s="30">
        <v>4</v>
      </c>
      <c r="M28" s="30">
        <v>4</v>
      </c>
      <c r="N28" s="31">
        <v>3</v>
      </c>
      <c r="O28" s="31">
        <v>5</v>
      </c>
      <c r="P28" s="31">
        <v>3</v>
      </c>
      <c r="Q28" s="31">
        <v>4</v>
      </c>
      <c r="R28" s="25"/>
      <c r="S28" s="25"/>
      <c r="T28" s="25"/>
      <c r="U28" s="8"/>
      <c r="V28" s="25"/>
      <c r="W28" s="41"/>
      <c r="X28" s="25"/>
      <c r="Y28" s="25"/>
    </row>
    <row r="29" spans="1:25" ht="15.75" x14ac:dyDescent="0.25">
      <c r="A29" s="36">
        <v>25</v>
      </c>
      <c r="B29" s="27" t="s">
        <v>38</v>
      </c>
      <c r="C29" s="33">
        <v>3</v>
      </c>
      <c r="D29" s="30">
        <v>3</v>
      </c>
      <c r="E29" s="30">
        <v>4</v>
      </c>
      <c r="F29" s="30">
        <v>5</v>
      </c>
      <c r="G29" s="30">
        <v>5</v>
      </c>
      <c r="H29" s="30">
        <v>4</v>
      </c>
      <c r="I29" s="30">
        <v>4</v>
      </c>
      <c r="J29" s="30">
        <v>4</v>
      </c>
      <c r="K29" s="30">
        <v>4</v>
      </c>
      <c r="L29" s="30">
        <v>4</v>
      </c>
      <c r="M29" s="30">
        <v>5</v>
      </c>
      <c r="N29" s="31">
        <v>4</v>
      </c>
      <c r="O29" s="31">
        <v>5</v>
      </c>
      <c r="P29" s="31">
        <v>4</v>
      </c>
      <c r="Q29" s="31">
        <v>4</v>
      </c>
      <c r="R29" s="25"/>
      <c r="S29" s="25"/>
      <c r="T29" s="25"/>
      <c r="U29" s="8"/>
      <c r="V29" s="128" t="s">
        <v>7</v>
      </c>
      <c r="W29" s="128"/>
      <c r="X29" s="128"/>
      <c r="Y29" s="128"/>
    </row>
    <row r="30" spans="1:25" ht="15.75" x14ac:dyDescent="0.25">
      <c r="A30" s="36">
        <v>26</v>
      </c>
      <c r="B30" s="27" t="s">
        <v>49</v>
      </c>
      <c r="C30" s="33">
        <v>4</v>
      </c>
      <c r="D30" s="30">
        <v>5</v>
      </c>
      <c r="E30" s="30">
        <v>3</v>
      </c>
      <c r="F30" s="30">
        <v>4</v>
      </c>
      <c r="G30" s="30">
        <v>4</v>
      </c>
      <c r="H30" s="30">
        <v>4</v>
      </c>
      <c r="I30" s="30">
        <v>3</v>
      </c>
      <c r="J30" s="30">
        <v>5</v>
      </c>
      <c r="K30" s="30">
        <v>3</v>
      </c>
      <c r="L30" s="30">
        <v>4</v>
      </c>
      <c r="M30" s="30">
        <v>3</v>
      </c>
      <c r="N30" s="31">
        <v>2</v>
      </c>
      <c r="O30" s="31">
        <v>4</v>
      </c>
      <c r="P30" s="31">
        <v>5</v>
      </c>
      <c r="Q30" s="31">
        <v>4</v>
      </c>
      <c r="R30" s="25"/>
      <c r="S30" s="25"/>
      <c r="T30" s="25"/>
      <c r="U30" s="8"/>
      <c r="V30" s="11" t="s">
        <v>8</v>
      </c>
      <c r="W30" s="11" t="s">
        <v>9</v>
      </c>
      <c r="X30" s="11" t="s">
        <v>52</v>
      </c>
      <c r="Y30" s="11" t="s">
        <v>10</v>
      </c>
    </row>
    <row r="31" spans="1:25" ht="15.75" customHeight="1" x14ac:dyDescent="0.25">
      <c r="A31" s="36">
        <v>27</v>
      </c>
      <c r="B31" s="27" t="s">
        <v>39</v>
      </c>
      <c r="C31" s="33">
        <v>4</v>
      </c>
      <c r="D31" s="30">
        <v>2</v>
      </c>
      <c r="E31" s="30">
        <v>4</v>
      </c>
      <c r="F31" s="30">
        <v>4</v>
      </c>
      <c r="G31" s="30">
        <v>4</v>
      </c>
      <c r="H31" s="30">
        <v>4</v>
      </c>
      <c r="I31" s="30">
        <v>4</v>
      </c>
      <c r="J31" s="30">
        <v>5</v>
      </c>
      <c r="K31" s="30">
        <v>4</v>
      </c>
      <c r="L31" s="30">
        <v>4</v>
      </c>
      <c r="M31" s="30">
        <v>4</v>
      </c>
      <c r="N31" s="31">
        <v>4</v>
      </c>
      <c r="O31" s="31">
        <v>4</v>
      </c>
      <c r="P31" s="31">
        <v>4</v>
      </c>
      <c r="Q31" s="31">
        <v>4</v>
      </c>
      <c r="R31" s="25"/>
      <c r="S31" s="25"/>
      <c r="T31" s="25"/>
      <c r="U31" s="8"/>
      <c r="V31" s="132" t="s">
        <v>55</v>
      </c>
      <c r="W31" s="11">
        <v>12</v>
      </c>
      <c r="X31" s="1">
        <f>N41</f>
        <v>150</v>
      </c>
      <c r="Y31" s="12">
        <f>X31/36</f>
        <v>4.166666666666667</v>
      </c>
    </row>
    <row r="32" spans="1:25" ht="15.75" customHeight="1" x14ac:dyDescent="0.25">
      <c r="A32" s="36">
        <v>28</v>
      </c>
      <c r="B32" s="27" t="s">
        <v>40</v>
      </c>
      <c r="C32" s="33">
        <v>4</v>
      </c>
      <c r="D32" s="30">
        <v>4</v>
      </c>
      <c r="E32" s="30">
        <v>2</v>
      </c>
      <c r="F32" s="30">
        <v>4</v>
      </c>
      <c r="G32" s="30">
        <v>5</v>
      </c>
      <c r="H32" s="30">
        <v>5</v>
      </c>
      <c r="I32" s="30">
        <v>4</v>
      </c>
      <c r="J32" s="30">
        <v>4</v>
      </c>
      <c r="K32" s="30">
        <v>3</v>
      </c>
      <c r="L32" s="30">
        <v>4</v>
      </c>
      <c r="M32" s="30">
        <v>4</v>
      </c>
      <c r="N32" s="31">
        <v>4</v>
      </c>
      <c r="O32" s="31">
        <v>5</v>
      </c>
      <c r="P32" s="31">
        <v>3</v>
      </c>
      <c r="Q32" s="31">
        <v>4</v>
      </c>
      <c r="R32" s="25"/>
      <c r="S32" s="25"/>
      <c r="T32" s="25"/>
      <c r="U32" s="8"/>
      <c r="V32" s="133"/>
      <c r="W32" s="11">
        <v>13</v>
      </c>
      <c r="X32" s="1">
        <f>O41</f>
        <v>159</v>
      </c>
      <c r="Y32" s="12">
        <f>X32/36</f>
        <v>4.416666666666667</v>
      </c>
    </row>
    <row r="33" spans="1:25" ht="15.75" customHeight="1" x14ac:dyDescent="0.25">
      <c r="A33" s="36">
        <v>29</v>
      </c>
      <c r="B33" s="27" t="s">
        <v>41</v>
      </c>
      <c r="C33" s="33">
        <v>4</v>
      </c>
      <c r="D33" s="30">
        <v>4</v>
      </c>
      <c r="E33" s="30">
        <v>4</v>
      </c>
      <c r="F33" s="30">
        <v>4</v>
      </c>
      <c r="G33" s="30">
        <v>4</v>
      </c>
      <c r="H33" s="30">
        <v>4</v>
      </c>
      <c r="I33" s="30">
        <v>4</v>
      </c>
      <c r="J33" s="30">
        <v>4</v>
      </c>
      <c r="K33" s="30">
        <v>4</v>
      </c>
      <c r="L33" s="30">
        <v>4</v>
      </c>
      <c r="M33" s="30">
        <v>4</v>
      </c>
      <c r="N33" s="31">
        <v>4</v>
      </c>
      <c r="O33" s="31">
        <v>4</v>
      </c>
      <c r="P33" s="31">
        <v>4</v>
      </c>
      <c r="Q33" s="31">
        <v>4</v>
      </c>
      <c r="R33" s="25"/>
      <c r="S33" s="25"/>
      <c r="T33" s="25"/>
      <c r="U33" s="8"/>
      <c r="V33" s="133"/>
      <c r="W33" s="11">
        <v>14</v>
      </c>
      <c r="X33" s="1">
        <f>P41</f>
        <v>145</v>
      </c>
      <c r="Y33" s="12">
        <f>X33/36</f>
        <v>4.0277777777777777</v>
      </c>
    </row>
    <row r="34" spans="1:25" ht="15.75" customHeight="1" x14ac:dyDescent="0.25">
      <c r="A34" s="36">
        <v>30</v>
      </c>
      <c r="B34" s="27" t="s">
        <v>42</v>
      </c>
      <c r="C34" s="33">
        <v>5</v>
      </c>
      <c r="D34" s="30">
        <v>5</v>
      </c>
      <c r="E34" s="30">
        <v>5</v>
      </c>
      <c r="F34" s="30">
        <v>5</v>
      </c>
      <c r="G34" s="30">
        <v>4</v>
      </c>
      <c r="H34" s="30">
        <v>5</v>
      </c>
      <c r="I34" s="30">
        <v>4</v>
      </c>
      <c r="J34" s="30">
        <v>5</v>
      </c>
      <c r="K34" s="30">
        <v>5</v>
      </c>
      <c r="L34" s="30">
        <v>5</v>
      </c>
      <c r="M34" s="30">
        <v>5</v>
      </c>
      <c r="N34" s="31">
        <v>5</v>
      </c>
      <c r="O34" s="31">
        <v>5</v>
      </c>
      <c r="P34" s="31">
        <v>5</v>
      </c>
      <c r="Q34" s="31">
        <v>5</v>
      </c>
      <c r="R34" s="25"/>
      <c r="S34" s="25"/>
      <c r="T34" s="25"/>
      <c r="U34" s="8"/>
      <c r="V34" s="133"/>
      <c r="W34" s="38">
        <v>15</v>
      </c>
      <c r="X34" s="44">
        <f>Q41</f>
        <v>151</v>
      </c>
      <c r="Y34" s="45">
        <f>X34/36</f>
        <v>4.1944444444444446</v>
      </c>
    </row>
    <row r="35" spans="1:25" ht="15.75" customHeight="1" x14ac:dyDescent="0.25">
      <c r="A35" s="36">
        <v>31</v>
      </c>
      <c r="B35" s="27" t="s">
        <v>43</v>
      </c>
      <c r="C35" s="33">
        <v>5</v>
      </c>
      <c r="D35" s="30">
        <v>5</v>
      </c>
      <c r="E35" s="30">
        <v>5</v>
      </c>
      <c r="F35" s="30">
        <v>5</v>
      </c>
      <c r="G35" s="30">
        <v>4</v>
      </c>
      <c r="H35" s="30">
        <v>4</v>
      </c>
      <c r="I35" s="30">
        <v>5</v>
      </c>
      <c r="J35" s="30">
        <v>5</v>
      </c>
      <c r="K35" s="30">
        <v>4</v>
      </c>
      <c r="L35" s="30">
        <v>5</v>
      </c>
      <c r="M35" s="30">
        <v>5</v>
      </c>
      <c r="N35" s="31">
        <v>5</v>
      </c>
      <c r="O35" s="31">
        <v>5</v>
      </c>
      <c r="P35" s="31">
        <v>4</v>
      </c>
      <c r="Q35" s="31">
        <v>5</v>
      </c>
      <c r="R35" s="25"/>
      <c r="S35" s="25"/>
      <c r="T35" s="25"/>
      <c r="U35" s="8"/>
      <c r="V35" s="105" t="s">
        <v>6</v>
      </c>
      <c r="W35" s="106"/>
      <c r="X35" s="14">
        <f>SUM(X31:X34)</f>
        <v>605</v>
      </c>
      <c r="Y35" s="16">
        <f>SUM(Y25:Y32)</f>
        <v>55.272222222222219</v>
      </c>
    </row>
    <row r="36" spans="1:25" ht="15.75" customHeight="1" x14ac:dyDescent="0.25">
      <c r="A36" s="36">
        <v>32</v>
      </c>
      <c r="B36" s="27" t="s">
        <v>44</v>
      </c>
      <c r="C36" s="33">
        <v>4</v>
      </c>
      <c r="D36" s="30">
        <v>4</v>
      </c>
      <c r="E36" s="30">
        <v>4</v>
      </c>
      <c r="F36" s="30">
        <v>3</v>
      </c>
      <c r="G36" s="30">
        <v>4</v>
      </c>
      <c r="H36" s="30">
        <v>5</v>
      </c>
      <c r="I36" s="30">
        <v>5</v>
      </c>
      <c r="J36" s="30">
        <v>4</v>
      </c>
      <c r="K36" s="30">
        <v>5</v>
      </c>
      <c r="L36" s="30">
        <v>5</v>
      </c>
      <c r="M36" s="30">
        <v>4</v>
      </c>
      <c r="N36" s="31">
        <v>4</v>
      </c>
      <c r="O36" s="31">
        <v>3</v>
      </c>
      <c r="P36" s="31">
        <v>1</v>
      </c>
      <c r="Q36" s="31">
        <v>3</v>
      </c>
      <c r="R36" s="25"/>
      <c r="S36" s="25"/>
      <c r="T36" s="25"/>
      <c r="U36" s="8"/>
      <c r="V36" s="105" t="s">
        <v>10</v>
      </c>
      <c r="W36" s="107"/>
      <c r="X36" s="106"/>
      <c r="Y36" s="16">
        <f>AVERAGE(Y31:Y34)</f>
        <v>4.2013888888888893</v>
      </c>
    </row>
    <row r="37" spans="1:25" ht="15.75" customHeight="1" x14ac:dyDescent="0.25">
      <c r="A37" s="36">
        <v>33</v>
      </c>
      <c r="B37" s="27" t="s">
        <v>45</v>
      </c>
      <c r="C37" s="33">
        <v>4</v>
      </c>
      <c r="D37" s="30">
        <v>4</v>
      </c>
      <c r="E37" s="30">
        <v>5</v>
      </c>
      <c r="F37" s="30">
        <v>4</v>
      </c>
      <c r="G37" s="30">
        <v>4</v>
      </c>
      <c r="H37" s="30">
        <v>4</v>
      </c>
      <c r="I37" s="30">
        <v>4</v>
      </c>
      <c r="J37" s="30">
        <v>4</v>
      </c>
      <c r="K37" s="30">
        <v>3</v>
      </c>
      <c r="L37" s="30">
        <v>4</v>
      </c>
      <c r="M37" s="30">
        <v>4</v>
      </c>
      <c r="N37" s="31">
        <v>5</v>
      </c>
      <c r="O37" s="31">
        <v>4</v>
      </c>
      <c r="P37" s="31">
        <v>4</v>
      </c>
      <c r="Q37" s="31">
        <v>4</v>
      </c>
      <c r="R37" s="25"/>
      <c r="S37" s="25"/>
      <c r="T37" s="25"/>
      <c r="U37" s="8"/>
      <c r="V37" s="47"/>
      <c r="W37" s="25"/>
      <c r="X37" s="24"/>
      <c r="Y37" s="46"/>
    </row>
    <row r="38" spans="1:25" ht="15.75" customHeight="1" x14ac:dyDescent="0.25">
      <c r="A38" s="36">
        <v>34</v>
      </c>
      <c r="B38" s="27" t="s">
        <v>46</v>
      </c>
      <c r="C38" s="33">
        <v>3</v>
      </c>
      <c r="D38" s="30">
        <v>4</v>
      </c>
      <c r="E38" s="30">
        <v>4</v>
      </c>
      <c r="F38" s="30">
        <v>5</v>
      </c>
      <c r="G38" s="30">
        <v>4</v>
      </c>
      <c r="H38" s="30">
        <v>4</v>
      </c>
      <c r="I38" s="30">
        <v>4</v>
      </c>
      <c r="J38" s="30">
        <v>4</v>
      </c>
      <c r="K38" s="30">
        <v>5</v>
      </c>
      <c r="L38" s="30">
        <v>3</v>
      </c>
      <c r="M38" s="30">
        <v>4</v>
      </c>
      <c r="N38" s="31">
        <v>4</v>
      </c>
      <c r="O38" s="31">
        <v>4</v>
      </c>
      <c r="P38" s="31">
        <v>4</v>
      </c>
      <c r="Q38" s="31">
        <v>5</v>
      </c>
      <c r="R38" s="25"/>
      <c r="S38" s="25"/>
      <c r="T38" s="25"/>
      <c r="U38" s="8"/>
      <c r="V38" s="47"/>
      <c r="W38" s="25"/>
      <c r="X38" s="24"/>
      <c r="Y38" s="46"/>
    </row>
    <row r="39" spans="1:25" ht="15.75" customHeight="1" x14ac:dyDescent="0.25">
      <c r="A39" s="36">
        <v>35</v>
      </c>
      <c r="B39" s="27" t="s">
        <v>47</v>
      </c>
      <c r="C39" s="33">
        <v>4</v>
      </c>
      <c r="D39" s="30">
        <v>5</v>
      </c>
      <c r="E39" s="30">
        <v>4</v>
      </c>
      <c r="F39" s="30">
        <v>5</v>
      </c>
      <c r="G39" s="30">
        <v>4</v>
      </c>
      <c r="H39" s="30">
        <v>5</v>
      </c>
      <c r="I39" s="30">
        <v>5</v>
      </c>
      <c r="J39" s="30">
        <v>5</v>
      </c>
      <c r="K39" s="30">
        <v>5</v>
      </c>
      <c r="L39" s="30">
        <v>4</v>
      </c>
      <c r="M39" s="30">
        <v>4</v>
      </c>
      <c r="N39" s="31">
        <v>3</v>
      </c>
      <c r="O39" s="31">
        <v>5</v>
      </c>
      <c r="P39" s="31">
        <v>5</v>
      </c>
      <c r="Q39" s="31">
        <v>3</v>
      </c>
      <c r="R39" s="25"/>
      <c r="S39" s="25"/>
      <c r="T39" s="25"/>
      <c r="U39" s="8"/>
      <c r="V39" s="47"/>
      <c r="W39" s="25"/>
      <c r="X39" s="24"/>
      <c r="Y39" s="24"/>
    </row>
    <row r="40" spans="1:25" ht="15.75" customHeight="1" x14ac:dyDescent="0.25">
      <c r="A40" s="36">
        <v>36</v>
      </c>
      <c r="B40" s="35" t="s">
        <v>50</v>
      </c>
      <c r="C40" s="33">
        <v>4</v>
      </c>
      <c r="D40" s="30">
        <v>3</v>
      </c>
      <c r="E40" s="30">
        <v>4</v>
      </c>
      <c r="F40" s="30">
        <v>5</v>
      </c>
      <c r="G40" s="30">
        <v>4</v>
      </c>
      <c r="H40" s="30">
        <v>4</v>
      </c>
      <c r="I40" s="30">
        <v>4</v>
      </c>
      <c r="J40" s="30">
        <v>5</v>
      </c>
      <c r="K40" s="30">
        <v>3</v>
      </c>
      <c r="L40" s="30">
        <v>5</v>
      </c>
      <c r="M40" s="30">
        <v>4</v>
      </c>
      <c r="N40" s="31">
        <v>5</v>
      </c>
      <c r="O40" s="31">
        <v>5</v>
      </c>
      <c r="P40" s="31">
        <v>4</v>
      </c>
      <c r="Q40" s="31">
        <v>4</v>
      </c>
      <c r="R40" s="25"/>
      <c r="S40" s="25"/>
      <c r="T40" s="25"/>
      <c r="U40" s="8"/>
      <c r="V40" s="47"/>
      <c r="W40" s="25"/>
      <c r="X40" s="24"/>
      <c r="Y40" s="24"/>
    </row>
    <row r="41" spans="1:25" ht="15.75" x14ac:dyDescent="0.25">
      <c r="B41" s="28" t="s">
        <v>6</v>
      </c>
      <c r="C41" s="23">
        <f>SUM(C5:C40)</f>
        <v>147</v>
      </c>
      <c r="D41" s="23">
        <f>SUM(D5:D40)</f>
        <v>150</v>
      </c>
      <c r="E41" s="23">
        <f t="shared" ref="E41:Q41" si="1">SUM(E5:E40)</f>
        <v>147</v>
      </c>
      <c r="F41" s="23">
        <f t="shared" si="1"/>
        <v>157</v>
      </c>
      <c r="G41" s="23">
        <f t="shared" si="1"/>
        <v>156</v>
      </c>
      <c r="H41" s="23">
        <f t="shared" si="1"/>
        <v>158</v>
      </c>
      <c r="I41" s="23">
        <f t="shared" si="1"/>
        <v>153</v>
      </c>
      <c r="J41" s="23">
        <f t="shared" si="1"/>
        <v>156</v>
      </c>
      <c r="K41" s="23">
        <f t="shared" si="1"/>
        <v>147</v>
      </c>
      <c r="L41" s="23">
        <f t="shared" si="1"/>
        <v>153</v>
      </c>
      <c r="M41" s="23">
        <f t="shared" si="1"/>
        <v>151</v>
      </c>
      <c r="N41" s="23">
        <f t="shared" si="1"/>
        <v>150</v>
      </c>
      <c r="O41" s="23">
        <f t="shared" si="1"/>
        <v>159</v>
      </c>
      <c r="P41" s="23">
        <f t="shared" si="1"/>
        <v>145</v>
      </c>
      <c r="Q41" s="23">
        <f t="shared" si="1"/>
        <v>151</v>
      </c>
      <c r="R41" s="25"/>
      <c r="S41" s="25"/>
      <c r="T41" s="25"/>
      <c r="U41" s="8"/>
      <c r="V41" s="24"/>
      <c r="W41" s="43"/>
      <c r="X41" s="24"/>
      <c r="Y41" s="24"/>
    </row>
    <row r="42" spans="1:25" x14ac:dyDescent="0.25">
      <c r="B42" s="24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8"/>
      <c r="V42" s="24"/>
      <c r="W42" s="43"/>
      <c r="X42" s="24"/>
      <c r="Y42" s="24"/>
    </row>
    <row r="43" spans="1:25" x14ac:dyDescent="0.25">
      <c r="B43" s="24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8"/>
      <c r="V43" s="26"/>
      <c r="W43" s="26"/>
      <c r="X43" s="26"/>
      <c r="Y43" s="26"/>
    </row>
    <row r="44" spans="1:25" x14ac:dyDescent="0.25">
      <c r="A44" s="5" t="s">
        <v>5</v>
      </c>
      <c r="B44" s="5"/>
      <c r="C44" s="5"/>
      <c r="D44" s="5"/>
      <c r="E44" s="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8"/>
      <c r="V44" s="25"/>
      <c r="W44" s="25"/>
      <c r="X44" s="25"/>
      <c r="Y44" s="25"/>
    </row>
    <row r="45" spans="1:25" x14ac:dyDescent="0.25">
      <c r="A45" s="2"/>
      <c r="B45" s="53" t="s">
        <v>2</v>
      </c>
      <c r="C45" s="51"/>
      <c r="D45" s="51"/>
      <c r="E45" s="51"/>
      <c r="F45" s="51"/>
      <c r="G45" s="51"/>
      <c r="H45" s="51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8"/>
      <c r="V45" s="40"/>
      <c r="W45" s="43"/>
      <c r="X45" s="24"/>
      <c r="Y45" s="42"/>
    </row>
    <row r="46" spans="1:25" x14ac:dyDescent="0.25">
      <c r="A46" s="3"/>
      <c r="B46" s="53" t="s">
        <v>3</v>
      </c>
      <c r="C46" s="51"/>
      <c r="D46" s="51"/>
      <c r="E46" s="51"/>
      <c r="F46" s="51"/>
      <c r="G46" s="51"/>
      <c r="H46" s="51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8"/>
      <c r="V46" s="40"/>
      <c r="W46" s="43"/>
      <c r="X46" s="24"/>
      <c r="Y46" s="42"/>
    </row>
    <row r="47" spans="1:25" x14ac:dyDescent="0.25">
      <c r="A47" s="4"/>
      <c r="B47" s="53" t="s">
        <v>4</v>
      </c>
      <c r="C47" s="52"/>
      <c r="D47" s="52"/>
      <c r="E47" s="52"/>
      <c r="F47" s="52"/>
      <c r="G47" s="52"/>
      <c r="H47" s="52"/>
      <c r="I47" s="25"/>
      <c r="J47" s="25"/>
      <c r="K47" s="25"/>
      <c r="L47" s="25"/>
      <c r="M47" s="25"/>
      <c r="N47" s="25"/>
      <c r="W47" s="26"/>
      <c r="X47" s="24"/>
      <c r="Y47" s="42"/>
    </row>
    <row r="48" spans="1:25" x14ac:dyDescent="0.25">
      <c r="A48" s="24"/>
      <c r="B48" s="51"/>
      <c r="C48" s="51"/>
      <c r="D48" s="51"/>
      <c r="E48" s="51"/>
      <c r="F48" s="51"/>
      <c r="G48" s="51"/>
      <c r="H48" s="51"/>
      <c r="I48" s="25"/>
      <c r="J48" s="25"/>
      <c r="K48" s="25"/>
      <c r="L48" s="25"/>
      <c r="M48" s="25"/>
      <c r="N48" s="25"/>
      <c r="W48" s="26"/>
      <c r="X48" s="26"/>
      <c r="Y48" s="42"/>
    </row>
    <row r="49" spans="1:25" x14ac:dyDescent="0.25">
      <c r="A49" s="24"/>
      <c r="B49" s="52"/>
      <c r="C49" s="52"/>
      <c r="D49" s="52"/>
      <c r="E49" s="52"/>
      <c r="F49" s="52"/>
      <c r="G49" s="52"/>
      <c r="H49" s="52"/>
      <c r="I49" s="25"/>
      <c r="J49" s="25"/>
      <c r="K49" s="25"/>
      <c r="L49" s="25"/>
      <c r="M49" s="25"/>
      <c r="N49" s="25"/>
      <c r="W49" s="24"/>
      <c r="X49" s="24"/>
      <c r="Y49" s="24"/>
    </row>
    <row r="50" spans="1:25" x14ac:dyDescent="0.25">
      <c r="B50" s="24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W50" s="24"/>
      <c r="X50" s="24"/>
      <c r="Y50" s="24"/>
    </row>
    <row r="51" spans="1:25" x14ac:dyDescent="0.25">
      <c r="B51" s="2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W51" s="26"/>
      <c r="X51" s="24"/>
      <c r="Y51" s="24"/>
    </row>
    <row r="52" spans="1:25" x14ac:dyDescent="0.25">
      <c r="B52" s="24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W52" s="25"/>
      <c r="X52" s="24"/>
      <c r="Y52" s="24"/>
    </row>
    <row r="53" spans="1:25" x14ac:dyDescent="0.25"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8"/>
      <c r="V53" s="24"/>
      <c r="W53" s="43"/>
      <c r="X53" s="24"/>
      <c r="Y53" s="24"/>
    </row>
    <row r="54" spans="1:25" x14ac:dyDescent="0.25">
      <c r="B54" s="24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8"/>
      <c r="V54" s="24"/>
      <c r="W54" s="43"/>
      <c r="X54" s="24"/>
      <c r="Y54" s="24"/>
    </row>
    <row r="55" spans="1:25" x14ac:dyDescent="0.25">
      <c r="B55" s="24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8"/>
      <c r="V55" s="24"/>
      <c r="W55" s="26"/>
      <c r="X55" s="24"/>
      <c r="Y55" s="24"/>
    </row>
    <row r="56" spans="1:25" x14ac:dyDescent="0.25">
      <c r="B56" s="24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8"/>
      <c r="V56" s="24"/>
      <c r="W56" s="26"/>
      <c r="X56" s="24"/>
      <c r="Y56" s="24"/>
    </row>
    <row r="57" spans="1:25" x14ac:dyDescent="0.25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</row>
  </sheetData>
  <mergeCells count="20">
    <mergeCell ref="V35:W35"/>
    <mergeCell ref="V36:X36"/>
    <mergeCell ref="B3:B4"/>
    <mergeCell ref="C3:Q3"/>
    <mergeCell ref="A3:A4"/>
    <mergeCell ref="V15:V24"/>
    <mergeCell ref="V25:W25"/>
    <mergeCell ref="V26:X26"/>
    <mergeCell ref="V29:Y29"/>
    <mergeCell ref="V31:V34"/>
    <mergeCell ref="AA7:AB7"/>
    <mergeCell ref="V13:Y13"/>
    <mergeCell ref="A1:Q2"/>
    <mergeCell ref="V3:Y3"/>
    <mergeCell ref="V5:V8"/>
    <mergeCell ref="V9:W9"/>
    <mergeCell ref="V10:X10"/>
    <mergeCell ref="W5:W8"/>
    <mergeCell ref="X5:X8"/>
    <mergeCell ref="Y5:Y8"/>
  </mergeCells>
  <phoneticPr fontId="1" type="noConversion"/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6106E-3C34-4310-BE62-36432F097B4D}">
  <dimension ref="A1:C5"/>
  <sheetViews>
    <sheetView workbookViewId="0">
      <selection sqref="A1:C5"/>
    </sheetView>
  </sheetViews>
  <sheetFormatPr defaultRowHeight="15" x14ac:dyDescent="0.25"/>
  <cols>
    <col min="1" max="1" width="20.85546875" customWidth="1"/>
    <col min="2" max="2" width="20.42578125" customWidth="1"/>
    <col min="3" max="3" width="24" customWidth="1"/>
  </cols>
  <sheetData>
    <row r="1" spans="1:3" ht="18.75" x14ac:dyDescent="0.3">
      <c r="A1" s="100" t="s">
        <v>86</v>
      </c>
      <c r="B1" s="100" t="s">
        <v>87</v>
      </c>
      <c r="C1" s="101" t="s">
        <v>88</v>
      </c>
    </row>
    <row r="2" spans="1:3" ht="18.75" x14ac:dyDescent="0.25">
      <c r="A2" s="99" t="s">
        <v>64</v>
      </c>
      <c r="B2" s="99">
        <v>4.54</v>
      </c>
      <c r="C2" s="103" t="s">
        <v>14</v>
      </c>
    </row>
    <row r="3" spans="1:3" ht="18.75" x14ac:dyDescent="0.25">
      <c r="A3" s="99" t="s">
        <v>72</v>
      </c>
      <c r="B3" s="99">
        <v>4.49</v>
      </c>
      <c r="C3" s="103" t="s">
        <v>14</v>
      </c>
    </row>
    <row r="4" spans="1:3" ht="18.75" x14ac:dyDescent="0.25">
      <c r="A4" s="99" t="s">
        <v>0</v>
      </c>
      <c r="B4" s="99">
        <v>4.18</v>
      </c>
      <c r="C4" s="103" t="s">
        <v>56</v>
      </c>
    </row>
    <row r="5" spans="1:3" ht="18.75" x14ac:dyDescent="0.25">
      <c r="A5" s="99" t="s">
        <v>89</v>
      </c>
      <c r="B5" s="102">
        <f>AVERAGE(B2:B4)</f>
        <v>4.4033333333333333</v>
      </c>
      <c r="C5" s="10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Ahli Media</vt:lpstr>
      <vt:lpstr>Ahli Media 2</vt:lpstr>
      <vt:lpstr>Sheet1</vt:lpstr>
      <vt:lpstr>Ahli Materi</vt:lpstr>
      <vt:lpstr>Responden Siswa</vt:lpstr>
      <vt:lpstr>Penilaian KEseluruhan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Wahid Saputra</dc:creator>
  <cp:lastModifiedBy>TOSHIBA</cp:lastModifiedBy>
  <cp:lastPrinted>2023-06-14T02:24:22Z</cp:lastPrinted>
  <dcterms:created xsi:type="dcterms:W3CDTF">2023-06-14T01:58:07Z</dcterms:created>
  <dcterms:modified xsi:type="dcterms:W3CDTF">2025-01-21T07:40:55Z</dcterms:modified>
</cp:coreProperties>
</file>