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16608" windowHeight="9432"/>
  </bookViews>
  <sheets>
    <sheet name="ENKRIPSI" sheetId="2" r:id="rId1"/>
    <sheet name="DEKRIPSI" sheetId="3" r:id="rId2"/>
  </sheets>
  <calcPr calcId="145621"/>
</workbook>
</file>

<file path=xl/calcChain.xml><?xml version="1.0" encoding="utf-8"?>
<calcChain xmlns="http://schemas.openxmlformats.org/spreadsheetml/2006/main">
  <c r="S89" i="3" l="1"/>
  <c r="U89" i="3" s="1"/>
  <c r="S91" i="3"/>
  <c r="S88" i="3"/>
  <c r="U88" i="3" s="1"/>
  <c r="F49" i="3" l="1"/>
  <c r="F50" i="3"/>
  <c r="F51" i="3"/>
  <c r="F52" i="3"/>
  <c r="F53" i="3"/>
  <c r="F54" i="3"/>
  <c r="F55" i="3"/>
  <c r="F56" i="3"/>
  <c r="F57" i="3"/>
  <c r="F58" i="3"/>
  <c r="F59" i="3"/>
  <c r="F60" i="3"/>
  <c r="F48" i="3"/>
  <c r="F47" i="3"/>
  <c r="F46" i="3"/>
  <c r="F45" i="3"/>
  <c r="G33" i="3"/>
  <c r="G32" i="3"/>
  <c r="G31" i="3"/>
  <c r="G30" i="3"/>
  <c r="G29" i="3"/>
  <c r="G28" i="3"/>
  <c r="G26" i="3"/>
  <c r="G27" i="3"/>
  <c r="G25" i="3"/>
  <c r="G23" i="3"/>
  <c r="G24" i="3"/>
  <c r="G22" i="3"/>
  <c r="G21" i="3"/>
  <c r="G20" i="3"/>
  <c r="G19" i="3"/>
  <c r="G18" i="3"/>
  <c r="C14" i="3"/>
  <c r="Q175" i="2"/>
  <c r="R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G15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29" i="2"/>
  <c r="F128" i="2"/>
  <c r="F127" i="2"/>
  <c r="F126" i="2"/>
  <c r="J103" i="2" l="1"/>
  <c r="M103" i="2" s="1"/>
  <c r="J112" i="2"/>
  <c r="K88" i="3"/>
  <c r="J88" i="3"/>
  <c r="T110" i="3"/>
  <c r="V110" i="3" s="1"/>
  <c r="S110" i="3"/>
  <c r="J110" i="3"/>
  <c r="V109" i="3"/>
  <c r="U109" i="3"/>
  <c r="Y109" i="3" s="1"/>
  <c r="Z109" i="3" s="1"/>
  <c r="T109" i="3"/>
  <c r="S109" i="3"/>
  <c r="K109" i="3"/>
  <c r="M109" i="3" s="1"/>
  <c r="N109" i="3" s="1"/>
  <c r="J109" i="3"/>
  <c r="T107" i="3"/>
  <c r="V107" i="3" s="1"/>
  <c r="S107" i="3"/>
  <c r="J107" i="3"/>
  <c r="T106" i="3"/>
  <c r="V106" i="3" s="1"/>
  <c r="S106" i="3"/>
  <c r="U106" i="3" s="1"/>
  <c r="K106" i="3"/>
  <c r="M106" i="3" s="1"/>
  <c r="N106" i="3" s="1"/>
  <c r="J106" i="3"/>
  <c r="T104" i="3"/>
  <c r="S104" i="3"/>
  <c r="U104" i="3" s="1"/>
  <c r="J104" i="3"/>
  <c r="T103" i="3"/>
  <c r="V103" i="3" s="1"/>
  <c r="S103" i="3"/>
  <c r="U103" i="3" s="1"/>
  <c r="K103" i="3"/>
  <c r="M103" i="3" s="1"/>
  <c r="N103" i="3" s="1"/>
  <c r="J103" i="3"/>
  <c r="T101" i="3"/>
  <c r="V101" i="3" s="1"/>
  <c r="S101" i="3"/>
  <c r="J101" i="3"/>
  <c r="T100" i="3"/>
  <c r="V100" i="3" s="1"/>
  <c r="S100" i="3"/>
  <c r="U100" i="3" s="1"/>
  <c r="K100" i="3"/>
  <c r="M100" i="3" s="1"/>
  <c r="N100" i="3" s="1"/>
  <c r="J100" i="3"/>
  <c r="T98" i="3"/>
  <c r="V98" i="3" s="1"/>
  <c r="S98" i="3"/>
  <c r="J98" i="3"/>
  <c r="T97" i="3"/>
  <c r="V97" i="3" s="1"/>
  <c r="S97" i="3"/>
  <c r="U97" i="3" s="1"/>
  <c r="Y97" i="3" s="1"/>
  <c r="Z97" i="3" s="1"/>
  <c r="K97" i="3"/>
  <c r="M97" i="3" s="1"/>
  <c r="N97" i="3" s="1"/>
  <c r="J97" i="3"/>
  <c r="T95" i="3"/>
  <c r="V95" i="3" s="1"/>
  <c r="S95" i="3"/>
  <c r="J95" i="3"/>
  <c r="T94" i="3"/>
  <c r="V94" i="3" s="1"/>
  <c r="S94" i="3"/>
  <c r="U94" i="3" s="1"/>
  <c r="K94" i="3"/>
  <c r="M94" i="3" s="1"/>
  <c r="N94" i="3" s="1"/>
  <c r="J94" i="3"/>
  <c r="T92" i="3"/>
  <c r="V92" i="3" s="1"/>
  <c r="S92" i="3"/>
  <c r="J92" i="3"/>
  <c r="T91" i="3"/>
  <c r="V91" i="3" s="1"/>
  <c r="U91" i="3"/>
  <c r="K91" i="3"/>
  <c r="M91" i="3" s="1"/>
  <c r="N91" i="3" s="1"/>
  <c r="J91" i="3"/>
  <c r="T89" i="3"/>
  <c r="V89" i="3" s="1"/>
  <c r="Y89" i="3" s="1"/>
  <c r="Z89" i="3" s="1"/>
  <c r="J89" i="3"/>
  <c r="T88" i="3"/>
  <c r="V88" i="3" s="1"/>
  <c r="Y88" i="3" s="1"/>
  <c r="Z88" i="3" s="1"/>
  <c r="Q14" i="3"/>
  <c r="N14" i="3"/>
  <c r="K14" i="3"/>
  <c r="H14" i="3"/>
  <c r="E14" i="3"/>
  <c r="P14" i="3"/>
  <c r="M14" i="3"/>
  <c r="J14" i="3"/>
  <c r="G14" i="3"/>
  <c r="D14" i="3"/>
  <c r="R14" i="3"/>
  <c r="O14" i="3"/>
  <c r="L14" i="3"/>
  <c r="I14" i="3"/>
  <c r="F14" i="3"/>
  <c r="G166" i="2"/>
  <c r="G165" i="2"/>
  <c r="G164" i="2"/>
  <c r="G163" i="2"/>
  <c r="G162" i="2"/>
  <c r="G161" i="2"/>
  <c r="G160" i="2"/>
  <c r="G158" i="2"/>
  <c r="G157" i="2"/>
  <c r="G156" i="2"/>
  <c r="G155" i="2"/>
  <c r="G154" i="2"/>
  <c r="G153" i="2"/>
  <c r="G152" i="2"/>
  <c r="G151" i="2"/>
  <c r="J95" i="2"/>
  <c r="M95" i="2" s="1"/>
  <c r="J94" i="2"/>
  <c r="M94" i="2" s="1"/>
  <c r="J113" i="2"/>
  <c r="M113" i="2" s="1"/>
  <c r="M112" i="2"/>
  <c r="J110" i="2"/>
  <c r="M110" i="2" s="1"/>
  <c r="J109" i="2"/>
  <c r="M109" i="2" s="1"/>
  <c r="J107" i="2"/>
  <c r="M107" i="2" s="1"/>
  <c r="J106" i="2"/>
  <c r="M106" i="2" s="1"/>
  <c r="J104" i="2"/>
  <c r="M104" i="2" s="1"/>
  <c r="J101" i="2"/>
  <c r="M101" i="2" s="1"/>
  <c r="J100" i="2"/>
  <c r="M100" i="2" s="1"/>
  <c r="J98" i="2"/>
  <c r="M98" i="2" s="1"/>
  <c r="J97" i="2"/>
  <c r="M97" i="2" s="1"/>
  <c r="J92" i="2"/>
  <c r="M92" i="2" s="1"/>
  <c r="J91" i="2"/>
  <c r="M91" i="2" s="1"/>
  <c r="Y103" i="3" l="1"/>
  <c r="Z103" i="3" s="1"/>
  <c r="V104" i="3"/>
  <c r="Y104" i="3" s="1"/>
  <c r="Z104" i="3" s="1"/>
  <c r="U107" i="3"/>
  <c r="Y107" i="3" s="1"/>
  <c r="Z107" i="3" s="1"/>
  <c r="Y91" i="3"/>
  <c r="M88" i="3"/>
  <c r="N88" i="3" s="1"/>
  <c r="Y106" i="3"/>
  <c r="Z106" i="3" s="1"/>
  <c r="Y100" i="3"/>
  <c r="Z100" i="3" s="1"/>
  <c r="U110" i="3"/>
  <c r="Y110" i="3" s="1"/>
  <c r="Z110" i="3" s="1"/>
  <c r="U92" i="3"/>
  <c r="Y92" i="3" s="1"/>
  <c r="Z92" i="3" s="1"/>
  <c r="Y94" i="3"/>
  <c r="Z94" i="3" s="1"/>
  <c r="Z91" i="3"/>
  <c r="U98" i="3"/>
  <c r="Y98" i="3" s="1"/>
  <c r="Z98" i="3" s="1"/>
  <c r="U95" i="3"/>
  <c r="Y95" i="3" s="1"/>
  <c r="Z95" i="3" s="1"/>
  <c r="U101" i="3"/>
  <c r="Y101" i="3" s="1"/>
  <c r="Z101" i="3" s="1"/>
</calcChain>
</file>

<file path=xl/sharedStrings.xml><?xml version="1.0" encoding="utf-8"?>
<sst xmlns="http://schemas.openxmlformats.org/spreadsheetml/2006/main" count="2124" uniqueCount="153">
  <si>
    <t>R</t>
  </si>
  <si>
    <t>F</t>
  </si>
  <si>
    <t>K</t>
  </si>
  <si>
    <t>C</t>
  </si>
  <si>
    <t>Table Tabula Recta</t>
  </si>
  <si>
    <t>PLAINTEXT</t>
  </si>
  <si>
    <t>A</t>
  </si>
  <si>
    <t>B</t>
  </si>
  <si>
    <t>D</t>
  </si>
  <si>
    <t>E</t>
  </si>
  <si>
    <t>G</t>
  </si>
  <si>
    <t>H</t>
  </si>
  <si>
    <t>I</t>
  </si>
  <si>
    <t>J</t>
  </si>
  <si>
    <t>L</t>
  </si>
  <si>
    <t>M</t>
  </si>
  <si>
    <t>N</t>
  </si>
  <si>
    <t>O</t>
  </si>
  <si>
    <t>P</t>
  </si>
  <si>
    <t>Q</t>
  </si>
  <si>
    <t>S</t>
  </si>
  <si>
    <t>T</t>
  </si>
  <si>
    <t>U</t>
  </si>
  <si>
    <t>V</t>
  </si>
  <si>
    <t>W</t>
  </si>
  <si>
    <t xml:space="preserve">X </t>
  </si>
  <si>
    <t>Y</t>
  </si>
  <si>
    <t>Z</t>
  </si>
  <si>
    <t>KEY</t>
  </si>
  <si>
    <t>X</t>
  </si>
  <si>
    <t>!</t>
  </si>
  <si>
    <t>"</t>
  </si>
  <si>
    <t>#</t>
  </si>
  <si>
    <t>$</t>
  </si>
  <si>
    <t>%</t>
  </si>
  <si>
    <t>&amp;</t>
  </si>
  <si>
    <t>(</t>
  </si>
  <si>
    <t>)</t>
  </si>
  <si>
    <t>*</t>
  </si>
  <si>
    <t>.+</t>
  </si>
  <si>
    <t>/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</si>
  <si>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</si>
  <si>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</si>
  <si>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</si>
  <si>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</si>
  <si>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</si>
  <si>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</si>
  <si>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</si>
  <si>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</si>
  <si>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</si>
  <si>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</si>
  <si>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:</t>
  </si>
  <si>
    <t>;</t>
  </si>
  <si>
    <t>.-</t>
  </si>
  <si>
    <t>&lt;</t>
  </si>
  <si>
    <t>&gt;</t>
  </si>
  <si>
    <t>A. Modifikasi Algoritma Vigenere Cipher</t>
  </si>
  <si>
    <t>KUNCI 1</t>
  </si>
  <si>
    <t>GEMBOK</t>
  </si>
  <si>
    <t>KUNCI 2</t>
  </si>
  <si>
    <t>EKBMOG</t>
  </si>
  <si>
    <t>KUNCI 3</t>
  </si>
  <si>
    <t>MBEKGO</t>
  </si>
  <si>
    <t>Langkah 1</t>
  </si>
  <si>
    <t>Plaintext</t>
  </si>
  <si>
    <t>JEBAK TIKUS KANTOR</t>
  </si>
  <si>
    <t>Hasil Ciphertext</t>
  </si>
  <si>
    <t>3*1"&lt;$089%&lt;(&gt;86"</t>
  </si>
  <si>
    <t>Langkah 2</t>
  </si>
  <si>
    <t>B. MODIFIKASI HILL CIPHER</t>
  </si>
  <si>
    <t>Bagi menjadi matriks 2x1</t>
  </si>
  <si>
    <t>Diketahui Kunci Matriks 2x2, diambil 4 digit terakhir(dengan mengabaikan digit ke-1)</t>
  </si>
  <si>
    <t>Propinsi</t>
  </si>
  <si>
    <t>Kode Pos</t>
  </si>
  <si>
    <t>Kal-Tim</t>
  </si>
  <si>
    <t>Kal-Bar</t>
  </si>
  <si>
    <t>Kal-Teng</t>
  </si>
  <si>
    <t>Kal-Sel</t>
  </si>
  <si>
    <t>Kal-Tara</t>
  </si>
  <si>
    <t>NO</t>
  </si>
  <si>
    <t>MATRIKS 2X2</t>
  </si>
  <si>
    <t>MATRIKS 2X1</t>
  </si>
  <si>
    <t>HASIL</t>
  </si>
  <si>
    <t>MOD 26</t>
  </si>
  <si>
    <t>=</t>
  </si>
  <si>
    <t>Mod 26</t>
  </si>
  <si>
    <t>MATRIKS KUNCI 2X2</t>
  </si>
  <si>
    <t>Persamaan</t>
  </si>
  <si>
    <t>Cipher= Matriks Kunci . Matriks Plaintext Mod 26</t>
  </si>
  <si>
    <t>Langah 3</t>
  </si>
  <si>
    <t>Celcius</t>
  </si>
  <si>
    <t>Reamur</t>
  </si>
  <si>
    <t>Fahrenheit</t>
  </si>
  <si>
    <t>Kelvin</t>
  </si>
  <si>
    <t xml:space="preserve">Plaintext </t>
  </si>
  <si>
    <t>Hasil</t>
  </si>
  <si>
    <t>((9/5)*C)+32</t>
  </si>
  <si>
    <t>(4/5)*C</t>
  </si>
  <si>
    <t>((5/5)*C)+273</t>
  </si>
  <si>
    <t>Konversi Suhu</t>
  </si>
  <si>
    <t>Langkah 3</t>
  </si>
  <si>
    <t>(5/4)*R</t>
  </si>
  <si>
    <t xml:space="preserve">Persamaan Dari R, F, K Ke Celcius </t>
  </si>
  <si>
    <t>((5/9)*(F-32)</t>
  </si>
  <si>
    <t>((5/5)*(K-273)</t>
  </si>
  <si>
    <t>Ciphertext</t>
  </si>
  <si>
    <t>Plaintext= Matriks Kunci-1 . Matriks Ciphertext Mod 26</t>
  </si>
  <si>
    <t>Adjoin K-</t>
  </si>
  <si>
    <t>d</t>
  </si>
  <si>
    <t>.-c</t>
  </si>
  <si>
    <t>a</t>
  </si>
  <si>
    <t>.-b</t>
  </si>
  <si>
    <t>a.d - b.c</t>
  </si>
  <si>
    <t>|K| =</t>
  </si>
  <si>
    <t>Det K  =</t>
  </si>
  <si>
    <t>Det K * … Mod 26 = 1</t>
  </si>
  <si>
    <t>Det</t>
  </si>
  <si>
    <t>|K| (det*... mod 26 =1)</t>
  </si>
  <si>
    <t>Nilai |K|</t>
  </si>
  <si>
    <t>ADJ Matriks 2x2</t>
  </si>
  <si>
    <t>A. MODIFIKASI ALGORITMA VIGENERE CIPHER</t>
  </si>
  <si>
    <t>Dikonversi kembali kedalam bentuk alphabet</t>
  </si>
  <si>
    <t>PINBYDMUVEYGZUSB</t>
  </si>
  <si>
    <t>258410202312712423155252112</t>
  </si>
  <si>
    <t>HASIL CIPHER</t>
  </si>
  <si>
    <t>Rubahlah plaintext tersebut menjadi matris 2x1, kemudian merubah dari alphabet menjadi numerik</t>
  </si>
  <si>
    <t>Celine Aloyshima Haris - 18.51.1151</t>
  </si>
  <si>
    <t>KOMBINASI DAN MODIFIKASI VIGENERE CIPHER DAN HILL CIPHER DENGAN METODE HYBRID  KODE POS, TRIGONOMETRI, DAN KONVERSI SUHU SEBAGAI PENGAMANAN PESAN</t>
  </si>
  <si>
    <t>*Ketika jumlah plaintext ganjil, akan ditambahkan padding angka 0</t>
  </si>
  <si>
    <t>Trigonometri</t>
  </si>
  <si>
    <t>Sin &amp; Cos</t>
  </si>
  <si>
    <t>Invers Trigonometri</t>
  </si>
  <si>
    <t>ASin &amp; ACos</t>
  </si>
  <si>
    <t>Sin</t>
  </si>
  <si>
    <t>Cos</t>
  </si>
  <si>
    <t>0.42S0.99C0.07S0.98C0.34S0.92C0.21S0.99C0.02S0.91C0.39S0.97C0.09S0.91C0.36S0.98C</t>
  </si>
  <si>
    <t>Plaintext Dikali 100, Kemudian menjadi satuan Celcius, dan di konversi menjadi Reamur, Fahrenheit, dan Kelvin</t>
  </si>
  <si>
    <t>Hasil ditulis dengan bilangan bulat</t>
  </si>
  <si>
    <t>Hasil ditulis dengan 2 digit dibelakang koma, disertai  +R untuk reamur,  +F untuk fahrenheit, dan +K untuk kelvin</t>
  </si>
  <si>
    <t>33.81R210.25F279.98K78.78R93.56F365.05K16.63R210.66F274.25K73.08R102.33F369.59K6.97R195.14F308.84K78.25R</t>
  </si>
  <si>
    <t>Hasil ditulis dengan 2 digit dibelakang koma, disertai  +S untuk sin dan +C untuk cos</t>
  </si>
  <si>
    <t>(hasil tidak masalah jika 2digit atau 1digit tanpa pembatas/penanda, dikarenakan source code program akan memanggil otomatis satu per satu hasil cipher sebelumnya)</t>
  </si>
  <si>
    <t>Tabel Tabula dimodifikasi menggunakan karakter. Batasan Masalah disini adalah hanya bisa mengenkripsi karakter Huruf/Alphabet A-Z saja!</t>
  </si>
  <si>
    <t>Persamaan Dari Celcius Ke R, F, K</t>
  </si>
  <si>
    <t>Ciphertext di kali 0.01</t>
  </si>
  <si>
    <t>0.420.990.070.980.340.920.210.990.020.910.390.970.090.910.360.98</t>
  </si>
  <si>
    <t>ASin</t>
  </si>
  <si>
    <t>ACos</t>
  </si>
  <si>
    <t>Hasil ditulis dengan 2 bilangan bulat</t>
  </si>
  <si>
    <t>Hasil ditulis dengan 2 digit dibelakang koma, disertai  +AS untuk Asin dan +C untuk Acos</t>
  </si>
  <si>
    <t xml:space="preserve">Dikonversi  ke dalam bentuk simbol </t>
  </si>
  <si>
    <t>0.42C0.99C0.07C0.98C0.34C0.92C0.21C0.99C0.02C0.91C0.39C0.97C0.09C0.91C0.36C0.98C</t>
  </si>
  <si>
    <t>25AS8AC4AS10AC20AS23AC12AS7AC1AS24AC23AS15AC5AS25AC21AS12AC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</si>
</sst>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6" fillId="0" borderId="1" xfId="0" quotePrefix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3" xfId="0" applyBorder="1"/>
    <xf numFmtId="0" fontId="5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0" xfId="0" applyBorder="1"/>
    <xf numFmtId="0" fontId="5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8" xfId="0" applyBorder="1"/>
    <xf numFmtId="0" fontId="5" fillId="0" borderId="9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6" borderId="1" xfId="0" quotePrefix="1" applyNumberFormat="1" applyFon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5" fillId="6" borderId="1" xfId="0" applyNumberFormat="1" applyFont="1" applyFill="1" applyBorder="1" applyAlignment="1">
      <alignment horizontal="center"/>
    </xf>
    <xf numFmtId="49" fontId="6" fillId="4" borderId="1" xfId="0" quotePrefix="1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0" xfId="0" applyNumberFormat="1"/>
    <xf numFmtId="0" fontId="0" fillId="7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9" xfId="0" applyBorder="1"/>
    <xf numFmtId="2" fontId="0" fillId="0" borderId="1" xfId="0" applyNumberFormat="1" applyBorder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6" xfId="0" applyBorder="1"/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/>
    <xf numFmtId="0" fontId="2" fillId="0" borderId="0" xfId="0" applyFon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6" fillId="0" borderId="0" xfId="0" quotePrefix="1" applyNumberFormat="1" applyFont="1" applyFill="1" applyBorder="1" applyAlignment="1">
      <alignment horizontal="center" vertical="center"/>
    </xf>
    <xf numFmtId="0" fontId="1" fillId="0" borderId="0" xfId="0" applyFont="1"/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/>
    </xf>
    <xf numFmtId="2" fontId="0" fillId="0" borderId="0" xfId="0" applyNumberFormat="1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6840"/>
      <color rgb="FFD0A98C"/>
      <color rgb="FF777777"/>
      <color rgb="FF99FF99"/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40</xdr:row>
      <xdr:rowOff>104775</xdr:rowOff>
    </xdr:from>
    <xdr:to>
      <xdr:col>3</xdr:col>
      <xdr:colOff>495300</xdr:colOff>
      <xdr:row>40</xdr:row>
      <xdr:rowOff>114300</xdr:rowOff>
    </xdr:to>
    <xdr:cxnSp macro="">
      <xdr:nvCxnSpPr>
        <xdr:cNvPr id="2" name="Straight Arrow Connector 1"/>
        <xdr:cNvCxnSpPr/>
      </xdr:nvCxnSpPr>
      <xdr:spPr>
        <a:xfrm>
          <a:off x="2009775" y="24060150"/>
          <a:ext cx="31432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161925</xdr:colOff>
      <xdr:row>41</xdr:row>
      <xdr:rowOff>76200</xdr:rowOff>
    </xdr:from>
    <xdr:to>
      <xdr:col>3</xdr:col>
      <xdr:colOff>476250</xdr:colOff>
      <xdr:row>41</xdr:row>
      <xdr:rowOff>85725</xdr:rowOff>
    </xdr:to>
    <xdr:cxnSp macro="">
      <xdr:nvCxnSpPr>
        <xdr:cNvPr id="3" name="Straight Arrow Connector 2"/>
        <xdr:cNvCxnSpPr/>
      </xdr:nvCxnSpPr>
      <xdr:spPr>
        <a:xfrm>
          <a:off x="1990725" y="24222075"/>
          <a:ext cx="31432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42</xdr:row>
      <xdr:rowOff>114300</xdr:rowOff>
    </xdr:from>
    <xdr:to>
      <xdr:col>3</xdr:col>
      <xdr:colOff>457200</xdr:colOff>
      <xdr:row>42</xdr:row>
      <xdr:rowOff>123825</xdr:rowOff>
    </xdr:to>
    <xdr:cxnSp macro="">
      <xdr:nvCxnSpPr>
        <xdr:cNvPr id="4" name="Straight Arrow Connector 3"/>
        <xdr:cNvCxnSpPr/>
      </xdr:nvCxnSpPr>
      <xdr:spPr>
        <a:xfrm>
          <a:off x="1971675" y="24450675"/>
          <a:ext cx="31432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289169</xdr:colOff>
      <xdr:row>10</xdr:row>
      <xdr:rowOff>40786</xdr:rowOff>
    </xdr:from>
    <xdr:to>
      <xdr:col>9</xdr:col>
      <xdr:colOff>289169</xdr:colOff>
      <xdr:row>11</xdr:row>
      <xdr:rowOff>116986</xdr:rowOff>
    </xdr:to>
    <xdr:cxnSp macro="">
      <xdr:nvCxnSpPr>
        <xdr:cNvPr id="3" name="Straight Arrow Connector 2"/>
        <xdr:cNvCxnSpPr/>
      </xdr:nvCxnSpPr>
      <xdr:spPr>
        <a:xfrm>
          <a:off x="6480419" y="2031267"/>
          <a:ext cx="0" cy="27158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180975</xdr:colOff>
      <xdr:row>165</xdr:row>
      <xdr:rowOff>104775</xdr:rowOff>
    </xdr:from>
    <xdr:to>
      <xdr:col>3</xdr:col>
      <xdr:colOff>495300</xdr:colOff>
      <xdr:row>165</xdr:row>
      <xdr:rowOff>114300</xdr:rowOff>
    </xdr:to>
    <xdr:cxnSp macro="">
      <xdr:nvCxnSpPr>
        <xdr:cNvPr id="4" name="Straight Arrow Connector 3"/>
        <xdr:cNvCxnSpPr/>
      </xdr:nvCxnSpPr>
      <xdr:spPr>
        <a:xfrm>
          <a:off x="2009775" y="7162800"/>
          <a:ext cx="31432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161925</xdr:colOff>
      <xdr:row>166</xdr:row>
      <xdr:rowOff>76200</xdr:rowOff>
    </xdr:from>
    <xdr:to>
      <xdr:col>3</xdr:col>
      <xdr:colOff>476250</xdr:colOff>
      <xdr:row>166</xdr:row>
      <xdr:rowOff>85725</xdr:rowOff>
    </xdr:to>
    <xdr:cxnSp macro="">
      <xdr:nvCxnSpPr>
        <xdr:cNvPr id="5" name="Straight Arrow Connector 4"/>
        <xdr:cNvCxnSpPr/>
      </xdr:nvCxnSpPr>
      <xdr:spPr>
        <a:xfrm>
          <a:off x="1990725" y="7324725"/>
          <a:ext cx="31432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167</xdr:row>
      <xdr:rowOff>114300</xdr:rowOff>
    </xdr:from>
    <xdr:to>
      <xdr:col>3</xdr:col>
      <xdr:colOff>457200</xdr:colOff>
      <xdr:row>167</xdr:row>
      <xdr:rowOff>123825</xdr:rowOff>
    </xdr:to>
    <xdr:cxnSp macro="">
      <xdr:nvCxnSpPr>
        <xdr:cNvPr id="6" name="Straight Arrow Connector 5"/>
        <xdr:cNvCxnSpPr/>
      </xdr:nvCxnSpPr>
      <xdr:spPr>
        <a:xfrm>
          <a:off x="1971675" y="7553325"/>
          <a:ext cx="31432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0"/>
  <sheetViews>
    <sheetView tabSelected="1" topLeftCell="A149" zoomScale="59" zoomScaleNormal="59" workbookViewId="0">
      <selection activeCell="Q212" sqref="Q212"/>
    </sheetView>
  </sheetViews>
  <sheetFormatPr defaultRowHeight="14.4" x14ac:dyDescent="0.3"/>
  <cols>
    <col min="5" max="5" width="12" bestFit="1" customWidth="1"/>
  </cols>
  <sheetData>
    <row r="1" spans="1:29" ht="18.75" x14ac:dyDescent="0.3">
      <c r="A1" s="84" t="s">
        <v>127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29" ht="18.75" x14ac:dyDescent="0.3">
      <c r="A2" s="84" t="s">
        <v>126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4" spans="1:29" ht="15" x14ac:dyDescent="0.25">
      <c r="A4" t="s">
        <v>56</v>
      </c>
    </row>
    <row r="6" spans="1:29" ht="15" x14ac:dyDescent="0.25">
      <c r="C6" s="108" t="s">
        <v>4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</row>
    <row r="7" spans="1:29" ht="15" x14ac:dyDescent="0.25">
      <c r="D7" s="109" t="s">
        <v>5</v>
      </c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</row>
    <row r="8" spans="1:29" ht="15" x14ac:dyDescent="0.25">
      <c r="C8" s="3"/>
      <c r="D8" s="4" t="s">
        <v>6</v>
      </c>
      <c r="E8" s="4" t="s">
        <v>7</v>
      </c>
      <c r="F8" s="4" t="s">
        <v>3</v>
      </c>
      <c r="G8" s="5" t="s">
        <v>8</v>
      </c>
      <c r="H8" s="5" t="s">
        <v>9</v>
      </c>
      <c r="I8" s="5" t="s">
        <v>1</v>
      </c>
      <c r="J8" s="5" t="s">
        <v>10</v>
      </c>
      <c r="K8" s="5" t="s">
        <v>11</v>
      </c>
      <c r="L8" s="4" t="s">
        <v>12</v>
      </c>
      <c r="M8" s="4" t="s">
        <v>13</v>
      </c>
      <c r="N8" s="4" t="s">
        <v>2</v>
      </c>
      <c r="O8" s="4" t="s">
        <v>14</v>
      </c>
      <c r="P8" s="4" t="s">
        <v>15</v>
      </c>
      <c r="Q8" s="4" t="s">
        <v>16</v>
      </c>
      <c r="R8" s="4" t="s">
        <v>17</v>
      </c>
      <c r="S8" s="4" t="s">
        <v>18</v>
      </c>
      <c r="T8" s="4" t="s">
        <v>19</v>
      </c>
      <c r="U8" s="4" t="s">
        <v>0</v>
      </c>
      <c r="V8" s="4" t="s">
        <v>20</v>
      </c>
      <c r="W8" s="4" t="s">
        <v>21</v>
      </c>
      <c r="X8" s="4" t="s">
        <v>22</v>
      </c>
      <c r="Y8" s="4" t="s">
        <v>23</v>
      </c>
      <c r="Z8" s="4" t="s">
        <v>24</v>
      </c>
      <c r="AA8" s="4" t="s">
        <v>25</v>
      </c>
      <c r="AB8" s="4" t="s">
        <v>26</v>
      </c>
      <c r="AC8" s="5" t="s">
        <v>27</v>
      </c>
    </row>
    <row r="9" spans="1:29" x14ac:dyDescent="0.3">
      <c r="B9" s="110" t="s">
        <v>28</v>
      </c>
      <c r="C9" s="6" t="s">
        <v>6</v>
      </c>
      <c r="D9" s="27" t="s">
        <v>30</v>
      </c>
      <c r="E9" s="25" t="s">
        <v>31</v>
      </c>
      <c r="F9" s="9" t="s">
        <v>32</v>
      </c>
      <c r="G9" s="9" t="s">
        <v>33</v>
      </c>
      <c r="H9" s="25" t="s">
        <v>34</v>
      </c>
      <c r="I9" s="9" t="s">
        <v>35</v>
      </c>
      <c r="J9" s="10" t="s">
        <v>36</v>
      </c>
      <c r="K9" s="9" t="s">
        <v>37</v>
      </c>
      <c r="L9" s="25" t="s">
        <v>38</v>
      </c>
      <c r="M9" s="25" t="s">
        <v>39</v>
      </c>
      <c r="N9" s="25" t="s">
        <v>53</v>
      </c>
      <c r="O9" s="9" t="s">
        <v>40</v>
      </c>
      <c r="P9" s="9" t="s">
        <v>41</v>
      </c>
      <c r="Q9" s="25" t="s">
        <v>42</v>
      </c>
      <c r="R9" s="25" t="s">
        <v>43</v>
      </c>
      <c r="S9" s="9" t="s">
        <v>44</v>
      </c>
      <c r="T9" s="9" t="s">
        <v>45</v>
      </c>
      <c r="U9" s="25" t="s">
        <v>46</v>
      </c>
      <c r="V9" s="25" t="s">
        <v>47</v>
      </c>
      <c r="W9" s="25" t="s">
        <v>48</v>
      </c>
      <c r="X9" s="25" t="s">
        <v>49</v>
      </c>
      <c r="Y9" s="9" t="s">
        <v>50</v>
      </c>
      <c r="Z9" s="9" t="s">
        <v>51</v>
      </c>
      <c r="AA9" s="9" t="s">
        <v>52</v>
      </c>
      <c r="AB9" s="9" t="s">
        <v>54</v>
      </c>
      <c r="AC9" s="9" t="s">
        <v>55</v>
      </c>
    </row>
    <row r="10" spans="1:29" x14ac:dyDescent="0.3">
      <c r="B10" s="110"/>
      <c r="C10" s="6" t="s">
        <v>7</v>
      </c>
      <c r="D10" s="26" t="s">
        <v>31</v>
      </c>
      <c r="E10" s="25" t="s">
        <v>32</v>
      </c>
      <c r="F10" s="25" t="s">
        <v>33</v>
      </c>
      <c r="G10" s="25" t="s">
        <v>34</v>
      </c>
      <c r="H10" s="25" t="s">
        <v>35</v>
      </c>
      <c r="I10" s="24" t="s">
        <v>36</v>
      </c>
      <c r="J10" s="25" t="s">
        <v>37</v>
      </c>
      <c r="K10" s="25" t="s">
        <v>38</v>
      </c>
      <c r="L10" s="25" t="s">
        <v>39</v>
      </c>
      <c r="M10" s="25" t="s">
        <v>53</v>
      </c>
      <c r="N10" s="25" t="s">
        <v>40</v>
      </c>
      <c r="O10" s="25" t="s">
        <v>41</v>
      </c>
      <c r="P10" s="25" t="s">
        <v>42</v>
      </c>
      <c r="Q10" s="25" t="s">
        <v>43</v>
      </c>
      <c r="R10" s="25" t="s">
        <v>44</v>
      </c>
      <c r="S10" s="25" t="s">
        <v>45</v>
      </c>
      <c r="T10" s="25" t="s">
        <v>46</v>
      </c>
      <c r="U10" s="25" t="s">
        <v>47</v>
      </c>
      <c r="V10" s="25" t="s">
        <v>48</v>
      </c>
      <c r="W10" s="26" t="s">
        <v>49</v>
      </c>
      <c r="X10" s="26" t="s">
        <v>50</v>
      </c>
      <c r="Y10" s="9" t="s">
        <v>51</v>
      </c>
      <c r="Z10" s="9" t="s">
        <v>52</v>
      </c>
      <c r="AA10" s="9" t="s">
        <v>54</v>
      </c>
      <c r="AB10" s="9" t="s">
        <v>55</v>
      </c>
      <c r="AC10" s="8" t="s">
        <v>30</v>
      </c>
    </row>
    <row r="11" spans="1:29" x14ac:dyDescent="0.3">
      <c r="B11" s="110"/>
      <c r="C11" s="6" t="s">
        <v>3</v>
      </c>
      <c r="D11" s="25" t="s">
        <v>32</v>
      </c>
      <c r="E11" s="25" t="s">
        <v>33</v>
      </c>
      <c r="F11" s="9" t="s">
        <v>34</v>
      </c>
      <c r="G11" s="9" t="s">
        <v>35</v>
      </c>
      <c r="H11" s="24" t="s">
        <v>36</v>
      </c>
      <c r="I11" s="9" t="s">
        <v>37</v>
      </c>
      <c r="J11" s="9" t="s">
        <v>38</v>
      </c>
      <c r="K11" s="9" t="s">
        <v>39</v>
      </c>
      <c r="L11" s="25" t="s">
        <v>53</v>
      </c>
      <c r="M11" s="25" t="s">
        <v>40</v>
      </c>
      <c r="N11" s="25" t="s">
        <v>41</v>
      </c>
      <c r="O11" s="9" t="s">
        <v>42</v>
      </c>
      <c r="P11" s="9" t="s">
        <v>43</v>
      </c>
      <c r="Q11" s="25" t="s">
        <v>44</v>
      </c>
      <c r="R11" s="25" t="s">
        <v>45</v>
      </c>
      <c r="S11" s="9" t="s">
        <v>46</v>
      </c>
      <c r="T11" s="9" t="s">
        <v>47</v>
      </c>
      <c r="U11" s="25" t="s">
        <v>48</v>
      </c>
      <c r="V11" s="25" t="s">
        <v>49</v>
      </c>
      <c r="W11" s="25" t="s">
        <v>50</v>
      </c>
      <c r="X11" s="9" t="s">
        <v>51</v>
      </c>
      <c r="Y11" s="9" t="s">
        <v>52</v>
      </c>
      <c r="Z11" s="9" t="s">
        <v>54</v>
      </c>
      <c r="AA11" s="9" t="s">
        <v>55</v>
      </c>
      <c r="AB11" s="8" t="s">
        <v>30</v>
      </c>
      <c r="AC11" s="9" t="s">
        <v>31</v>
      </c>
    </row>
    <row r="12" spans="1:29" x14ac:dyDescent="0.3">
      <c r="B12" s="110"/>
      <c r="C12" s="6" t="s">
        <v>8</v>
      </c>
      <c r="D12" s="25" t="s">
        <v>33</v>
      </c>
      <c r="E12" s="25" t="s">
        <v>34</v>
      </c>
      <c r="F12" s="9" t="s">
        <v>35</v>
      </c>
      <c r="G12" s="10" t="s">
        <v>36</v>
      </c>
      <c r="H12" s="25" t="s">
        <v>37</v>
      </c>
      <c r="I12" s="9" t="s">
        <v>38</v>
      </c>
      <c r="J12" s="9" t="s">
        <v>39</v>
      </c>
      <c r="K12" s="9" t="s">
        <v>53</v>
      </c>
      <c r="L12" s="25" t="s">
        <v>40</v>
      </c>
      <c r="M12" s="25" t="s">
        <v>41</v>
      </c>
      <c r="N12" s="25" t="s">
        <v>42</v>
      </c>
      <c r="O12" s="9" t="s">
        <v>43</v>
      </c>
      <c r="P12" s="9" t="s">
        <v>44</v>
      </c>
      <c r="Q12" s="25" t="s">
        <v>45</v>
      </c>
      <c r="R12" s="25" t="s">
        <v>46</v>
      </c>
      <c r="S12" s="9" t="s">
        <v>47</v>
      </c>
      <c r="T12" s="9" t="s">
        <v>48</v>
      </c>
      <c r="U12" s="25" t="s">
        <v>49</v>
      </c>
      <c r="V12" s="25" t="s">
        <v>50</v>
      </c>
      <c r="W12" s="25" t="s">
        <v>51</v>
      </c>
      <c r="X12" s="9" t="s">
        <v>52</v>
      </c>
      <c r="Y12" s="9" t="s">
        <v>54</v>
      </c>
      <c r="Z12" s="9" t="s">
        <v>55</v>
      </c>
      <c r="AA12" s="8" t="s">
        <v>30</v>
      </c>
      <c r="AB12" s="9" t="s">
        <v>31</v>
      </c>
      <c r="AC12" s="9" t="s">
        <v>32</v>
      </c>
    </row>
    <row r="13" spans="1:29" x14ac:dyDescent="0.3">
      <c r="B13" s="110"/>
      <c r="C13" s="6" t="s">
        <v>9</v>
      </c>
      <c r="D13" s="25" t="s">
        <v>34</v>
      </c>
      <c r="E13" s="25" t="s">
        <v>35</v>
      </c>
      <c r="F13" s="24" t="s">
        <v>36</v>
      </c>
      <c r="G13" s="25" t="s">
        <v>37</v>
      </c>
      <c r="H13" s="26" t="s">
        <v>38</v>
      </c>
      <c r="I13" s="25" t="s">
        <v>39</v>
      </c>
      <c r="J13" s="25" t="s">
        <v>53</v>
      </c>
      <c r="K13" s="25" t="s">
        <v>40</v>
      </c>
      <c r="L13" s="26" t="s">
        <v>41</v>
      </c>
      <c r="M13" s="25" t="s">
        <v>42</v>
      </c>
      <c r="N13" s="25" t="s">
        <v>43</v>
      </c>
      <c r="O13" s="25" t="s">
        <v>44</v>
      </c>
      <c r="P13" s="25" t="s">
        <v>45</v>
      </c>
      <c r="Q13" s="25" t="s">
        <v>46</v>
      </c>
      <c r="R13" s="26" t="s">
        <v>47</v>
      </c>
      <c r="S13" s="9" t="s">
        <v>48</v>
      </c>
      <c r="T13" s="9" t="s">
        <v>49</v>
      </c>
      <c r="U13" s="25" t="s">
        <v>50</v>
      </c>
      <c r="V13" s="25" t="s">
        <v>51</v>
      </c>
      <c r="W13" s="25" t="s">
        <v>52</v>
      </c>
      <c r="X13" s="9" t="s">
        <v>54</v>
      </c>
      <c r="Y13" s="9" t="s">
        <v>55</v>
      </c>
      <c r="Z13" s="8" t="s">
        <v>30</v>
      </c>
      <c r="AA13" s="9" t="s">
        <v>31</v>
      </c>
      <c r="AB13" s="9" t="s">
        <v>32</v>
      </c>
      <c r="AC13" s="9" t="s">
        <v>33</v>
      </c>
    </row>
    <row r="14" spans="1:29" x14ac:dyDescent="0.3">
      <c r="B14" s="110"/>
      <c r="C14" s="6" t="s">
        <v>1</v>
      </c>
      <c r="D14" s="25" t="s">
        <v>35</v>
      </c>
      <c r="E14" s="24" t="s">
        <v>36</v>
      </c>
      <c r="F14" s="9" t="s">
        <v>37</v>
      </c>
      <c r="G14" s="9" t="s">
        <v>38</v>
      </c>
      <c r="H14" s="9" t="s">
        <v>39</v>
      </c>
      <c r="I14" s="9" t="s">
        <v>53</v>
      </c>
      <c r="J14" s="9" t="s">
        <v>40</v>
      </c>
      <c r="K14" s="9" t="s">
        <v>41</v>
      </c>
      <c r="L14" s="9" t="s">
        <v>42</v>
      </c>
      <c r="M14" s="25" t="s">
        <v>43</v>
      </c>
      <c r="N14" s="25" t="s">
        <v>44</v>
      </c>
      <c r="O14" s="9" t="s">
        <v>45</v>
      </c>
      <c r="P14" s="9" t="s">
        <v>46</v>
      </c>
      <c r="Q14" s="25" t="s">
        <v>47</v>
      </c>
      <c r="R14" s="9" t="s">
        <v>48</v>
      </c>
      <c r="S14" s="9" t="s">
        <v>49</v>
      </c>
      <c r="T14" s="9" t="s">
        <v>50</v>
      </c>
      <c r="U14" s="25" t="s">
        <v>51</v>
      </c>
      <c r="V14" s="25" t="s">
        <v>52</v>
      </c>
      <c r="W14" s="25" t="s">
        <v>54</v>
      </c>
      <c r="X14" s="9" t="s">
        <v>55</v>
      </c>
      <c r="Y14" s="8" t="s">
        <v>30</v>
      </c>
      <c r="Z14" s="9" t="s">
        <v>31</v>
      </c>
      <c r="AA14" s="9" t="s">
        <v>32</v>
      </c>
      <c r="AB14" s="9" t="s">
        <v>33</v>
      </c>
      <c r="AC14" s="9" t="s">
        <v>34</v>
      </c>
    </row>
    <row r="15" spans="1:29" x14ac:dyDescent="0.3">
      <c r="B15" s="110"/>
      <c r="C15" s="6" t="s">
        <v>10</v>
      </c>
      <c r="D15" s="28" t="s">
        <v>36</v>
      </c>
      <c r="E15" s="25" t="s">
        <v>37</v>
      </c>
      <c r="F15" s="25" t="s">
        <v>38</v>
      </c>
      <c r="G15" s="25" t="s">
        <v>39</v>
      </c>
      <c r="H15" s="25" t="s">
        <v>53</v>
      </c>
      <c r="I15" s="25" t="s">
        <v>40</v>
      </c>
      <c r="J15" s="25" t="s">
        <v>41</v>
      </c>
      <c r="K15" s="25" t="s">
        <v>42</v>
      </c>
      <c r="L15" s="25" t="s">
        <v>43</v>
      </c>
      <c r="M15" s="26" t="s">
        <v>44</v>
      </c>
      <c r="N15" s="25" t="s">
        <v>45</v>
      </c>
      <c r="O15" s="9" t="s">
        <v>46</v>
      </c>
      <c r="P15" s="9" t="s">
        <v>47</v>
      </c>
      <c r="Q15" s="25" t="s">
        <v>48</v>
      </c>
      <c r="R15" s="9" t="s">
        <v>49</v>
      </c>
      <c r="S15" s="9" t="s">
        <v>50</v>
      </c>
      <c r="T15" s="9" t="s">
        <v>51</v>
      </c>
      <c r="U15" s="25" t="s">
        <v>52</v>
      </c>
      <c r="V15" s="25" t="s">
        <v>54</v>
      </c>
      <c r="W15" s="25" t="s">
        <v>55</v>
      </c>
      <c r="X15" s="8" t="s">
        <v>30</v>
      </c>
      <c r="Y15" s="9" t="s">
        <v>31</v>
      </c>
      <c r="Z15" s="9" t="s">
        <v>32</v>
      </c>
      <c r="AA15" s="9" t="s">
        <v>33</v>
      </c>
      <c r="AB15" s="9" t="s">
        <v>34</v>
      </c>
      <c r="AC15" s="9" t="s">
        <v>35</v>
      </c>
    </row>
    <row r="16" spans="1:29" x14ac:dyDescent="0.3">
      <c r="B16" s="110"/>
      <c r="C16" s="6" t="s">
        <v>11</v>
      </c>
      <c r="D16" s="9" t="s">
        <v>37</v>
      </c>
      <c r="E16" s="25" t="s">
        <v>38</v>
      </c>
      <c r="F16" s="9" t="s">
        <v>39</v>
      </c>
      <c r="G16" s="9" t="s">
        <v>53</v>
      </c>
      <c r="H16" s="9" t="s">
        <v>40</v>
      </c>
      <c r="I16" s="9" t="s">
        <v>41</v>
      </c>
      <c r="J16" s="9" t="s">
        <v>42</v>
      </c>
      <c r="K16" s="9" t="s">
        <v>43</v>
      </c>
      <c r="L16" s="9" t="s">
        <v>44</v>
      </c>
      <c r="M16" s="9" t="s">
        <v>45</v>
      </c>
      <c r="N16" s="25" t="s">
        <v>46</v>
      </c>
      <c r="O16" s="9" t="s">
        <v>47</v>
      </c>
      <c r="P16" s="9" t="s">
        <v>48</v>
      </c>
      <c r="Q16" s="25" t="s">
        <v>49</v>
      </c>
      <c r="R16" s="9" t="s">
        <v>50</v>
      </c>
      <c r="S16" s="9" t="s">
        <v>51</v>
      </c>
      <c r="T16" s="9" t="s">
        <v>52</v>
      </c>
      <c r="U16" s="25" t="s">
        <v>54</v>
      </c>
      <c r="V16" s="25" t="s">
        <v>55</v>
      </c>
      <c r="W16" s="27" t="s">
        <v>30</v>
      </c>
      <c r="X16" s="9" t="s">
        <v>31</v>
      </c>
      <c r="Y16" s="9" t="s">
        <v>32</v>
      </c>
      <c r="Z16" s="9" t="s">
        <v>33</v>
      </c>
      <c r="AA16" s="9" t="s">
        <v>34</v>
      </c>
      <c r="AB16" s="9" t="s">
        <v>35</v>
      </c>
      <c r="AC16" s="10" t="s">
        <v>36</v>
      </c>
    </row>
    <row r="17" spans="2:29" x14ac:dyDescent="0.3">
      <c r="B17" s="110"/>
      <c r="C17" s="6" t="s">
        <v>12</v>
      </c>
      <c r="D17" s="9" t="s">
        <v>38</v>
      </c>
      <c r="E17" s="25" t="s">
        <v>39</v>
      </c>
      <c r="F17" s="9" t="s">
        <v>53</v>
      </c>
      <c r="G17" s="9" t="s">
        <v>40</v>
      </c>
      <c r="H17" s="9" t="s">
        <v>41</v>
      </c>
      <c r="I17" s="9" t="s">
        <v>42</v>
      </c>
      <c r="J17" s="9" t="s">
        <v>43</v>
      </c>
      <c r="K17" s="9" t="s">
        <v>44</v>
      </c>
      <c r="L17" s="9" t="s">
        <v>45</v>
      </c>
      <c r="M17" s="9" t="s">
        <v>46</v>
      </c>
      <c r="N17" s="25" t="s">
        <v>47</v>
      </c>
      <c r="O17" s="9" t="s">
        <v>48</v>
      </c>
      <c r="P17" s="9" t="s">
        <v>49</v>
      </c>
      <c r="Q17" s="25" t="s">
        <v>50</v>
      </c>
      <c r="R17" s="9" t="s">
        <v>51</v>
      </c>
      <c r="S17" s="9" t="s">
        <v>52</v>
      </c>
      <c r="T17" s="9" t="s">
        <v>54</v>
      </c>
      <c r="U17" s="25" t="s">
        <v>55</v>
      </c>
      <c r="V17" s="27" t="s">
        <v>30</v>
      </c>
      <c r="W17" s="25" t="s">
        <v>31</v>
      </c>
      <c r="X17" s="9" t="s">
        <v>32</v>
      </c>
      <c r="Y17" s="9" t="s">
        <v>33</v>
      </c>
      <c r="Z17" s="9" t="s">
        <v>34</v>
      </c>
      <c r="AA17" s="9" t="s">
        <v>35</v>
      </c>
      <c r="AB17" s="10" t="s">
        <v>36</v>
      </c>
      <c r="AC17" s="9" t="s">
        <v>37</v>
      </c>
    </row>
    <row r="18" spans="2:29" x14ac:dyDescent="0.3">
      <c r="B18" s="110"/>
      <c r="C18" s="6" t="s">
        <v>13</v>
      </c>
      <c r="D18" s="9" t="s">
        <v>39</v>
      </c>
      <c r="E18" s="25" t="s">
        <v>53</v>
      </c>
      <c r="F18" s="9" t="s">
        <v>40</v>
      </c>
      <c r="G18" s="9" t="s">
        <v>41</v>
      </c>
      <c r="H18" s="9" t="s">
        <v>42</v>
      </c>
      <c r="I18" s="9" t="s">
        <v>43</v>
      </c>
      <c r="J18" s="9" t="s">
        <v>44</v>
      </c>
      <c r="K18" s="9" t="s">
        <v>45</v>
      </c>
      <c r="L18" s="9" t="s">
        <v>46</v>
      </c>
      <c r="M18" s="9" t="s">
        <v>47</v>
      </c>
      <c r="N18" s="25" t="s">
        <v>48</v>
      </c>
      <c r="O18" s="9" t="s">
        <v>49</v>
      </c>
      <c r="P18" s="9" t="s">
        <v>50</v>
      </c>
      <c r="Q18" s="25" t="s">
        <v>51</v>
      </c>
      <c r="R18" s="9" t="s">
        <v>52</v>
      </c>
      <c r="S18" s="9" t="s">
        <v>54</v>
      </c>
      <c r="T18" s="9" t="s">
        <v>55</v>
      </c>
      <c r="U18" s="27" t="s">
        <v>30</v>
      </c>
      <c r="V18" s="25" t="s">
        <v>31</v>
      </c>
      <c r="W18" s="25" t="s">
        <v>32</v>
      </c>
      <c r="X18" s="9" t="s">
        <v>33</v>
      </c>
      <c r="Y18" s="9" t="s">
        <v>34</v>
      </c>
      <c r="Z18" s="9" t="s">
        <v>35</v>
      </c>
      <c r="AA18" s="10" t="s">
        <v>36</v>
      </c>
      <c r="AB18" s="9" t="s">
        <v>37</v>
      </c>
      <c r="AC18" s="9" t="s">
        <v>38</v>
      </c>
    </row>
    <row r="19" spans="2:29" x14ac:dyDescent="0.3">
      <c r="B19" s="110"/>
      <c r="C19" s="6" t="s">
        <v>2</v>
      </c>
      <c r="D19" s="25" t="s">
        <v>53</v>
      </c>
      <c r="E19" s="25" t="s">
        <v>40</v>
      </c>
      <c r="F19" s="25" t="s">
        <v>41</v>
      </c>
      <c r="G19" s="25" t="s">
        <v>42</v>
      </c>
      <c r="H19" s="25" t="s">
        <v>43</v>
      </c>
      <c r="I19" s="25" t="s">
        <v>44</v>
      </c>
      <c r="J19" s="25" t="s">
        <v>45</v>
      </c>
      <c r="K19" s="25" t="s">
        <v>46</v>
      </c>
      <c r="L19" s="25" t="s">
        <v>47</v>
      </c>
      <c r="M19" s="25" t="s">
        <v>48</v>
      </c>
      <c r="N19" s="26" t="s">
        <v>49</v>
      </c>
      <c r="O19" s="25" t="s">
        <v>50</v>
      </c>
      <c r="P19" s="25" t="s">
        <v>51</v>
      </c>
      <c r="Q19" s="25" t="s">
        <v>52</v>
      </c>
      <c r="R19" s="25" t="s">
        <v>54</v>
      </c>
      <c r="S19" s="25" t="s">
        <v>55</v>
      </c>
      <c r="T19" s="27" t="s">
        <v>30</v>
      </c>
      <c r="U19" s="26" t="s">
        <v>31</v>
      </c>
      <c r="V19" s="25" t="s">
        <v>32</v>
      </c>
      <c r="W19" s="26" t="s">
        <v>33</v>
      </c>
      <c r="X19" s="9" t="s">
        <v>34</v>
      </c>
      <c r="Y19" s="9" t="s">
        <v>35</v>
      </c>
      <c r="Z19" s="10" t="s">
        <v>36</v>
      </c>
      <c r="AA19" s="9" t="s">
        <v>37</v>
      </c>
      <c r="AB19" s="9" t="s">
        <v>38</v>
      </c>
      <c r="AC19" s="9" t="s">
        <v>39</v>
      </c>
    </row>
    <row r="20" spans="2:29" x14ac:dyDescent="0.3">
      <c r="B20" s="110"/>
      <c r="C20" s="6" t="s">
        <v>14</v>
      </c>
      <c r="D20" s="9" t="s">
        <v>40</v>
      </c>
      <c r="E20" s="25" t="s">
        <v>41</v>
      </c>
      <c r="F20" s="9" t="s">
        <v>42</v>
      </c>
      <c r="G20" s="9" t="s">
        <v>43</v>
      </c>
      <c r="H20" s="9" t="s">
        <v>44</v>
      </c>
      <c r="I20" s="9" t="s">
        <v>45</v>
      </c>
      <c r="J20" s="9" t="s">
        <v>46</v>
      </c>
      <c r="K20" s="9" t="s">
        <v>47</v>
      </c>
      <c r="L20" s="9" t="s">
        <v>48</v>
      </c>
      <c r="M20" s="9" t="s">
        <v>49</v>
      </c>
      <c r="N20" s="25" t="s">
        <v>50</v>
      </c>
      <c r="O20" s="9" t="s">
        <v>51</v>
      </c>
      <c r="P20" s="9" t="s">
        <v>52</v>
      </c>
      <c r="Q20" s="25" t="s">
        <v>54</v>
      </c>
      <c r="R20" s="9" t="s">
        <v>55</v>
      </c>
      <c r="S20" s="8" t="s">
        <v>30</v>
      </c>
      <c r="T20" s="9" t="s">
        <v>31</v>
      </c>
      <c r="U20" s="9" t="s">
        <v>32</v>
      </c>
      <c r="V20" s="25" t="s">
        <v>33</v>
      </c>
      <c r="W20" s="9" t="s">
        <v>34</v>
      </c>
      <c r="X20" s="9" t="s">
        <v>35</v>
      </c>
      <c r="Y20" s="10" t="s">
        <v>36</v>
      </c>
      <c r="Z20" s="9" t="s">
        <v>37</v>
      </c>
      <c r="AA20" s="9" t="s">
        <v>38</v>
      </c>
      <c r="AB20" s="9" t="s">
        <v>39</v>
      </c>
      <c r="AC20" s="9" t="s">
        <v>53</v>
      </c>
    </row>
    <row r="21" spans="2:29" x14ac:dyDescent="0.3">
      <c r="B21" s="110"/>
      <c r="C21" s="6" t="s">
        <v>15</v>
      </c>
      <c r="D21" s="25" t="s">
        <v>41</v>
      </c>
      <c r="E21" s="26" t="s">
        <v>42</v>
      </c>
      <c r="F21" s="25" t="s">
        <v>43</v>
      </c>
      <c r="G21" s="25" t="s">
        <v>44</v>
      </c>
      <c r="H21" s="25" t="s">
        <v>45</v>
      </c>
      <c r="I21" s="25" t="s">
        <v>46</v>
      </c>
      <c r="J21" s="25" t="s">
        <v>47</v>
      </c>
      <c r="K21" s="25" t="s">
        <v>48</v>
      </c>
      <c r="L21" s="25" t="s">
        <v>49</v>
      </c>
      <c r="M21" s="25" t="s">
        <v>50</v>
      </c>
      <c r="N21" s="25" t="s">
        <v>51</v>
      </c>
      <c r="O21" s="25" t="s">
        <v>52</v>
      </c>
      <c r="P21" s="25" t="s">
        <v>54</v>
      </c>
      <c r="Q21" s="26" t="s">
        <v>55</v>
      </c>
      <c r="R21" s="27" t="s">
        <v>30</v>
      </c>
      <c r="S21" s="25" t="s">
        <v>31</v>
      </c>
      <c r="T21" s="25" t="s">
        <v>32</v>
      </c>
      <c r="U21" s="25" t="s">
        <v>33</v>
      </c>
      <c r="V21" s="26" t="s">
        <v>34</v>
      </c>
      <c r="W21" s="9" t="s">
        <v>35</v>
      </c>
      <c r="X21" s="10" t="s">
        <v>36</v>
      </c>
      <c r="Y21" s="9" t="s">
        <v>37</v>
      </c>
      <c r="Z21" s="9" t="s">
        <v>38</v>
      </c>
      <c r="AA21" s="9" t="s">
        <v>39</v>
      </c>
      <c r="AB21" s="9" t="s">
        <v>53</v>
      </c>
      <c r="AC21" s="9" t="s">
        <v>40</v>
      </c>
    </row>
    <row r="22" spans="2:29" x14ac:dyDescent="0.3">
      <c r="B22" s="110"/>
      <c r="C22" s="6" t="s">
        <v>16</v>
      </c>
      <c r="D22" s="9" t="s">
        <v>42</v>
      </c>
      <c r="E22" s="9" t="s">
        <v>43</v>
      </c>
      <c r="F22" s="9" t="s">
        <v>44</v>
      </c>
      <c r="G22" s="9" t="s">
        <v>45</v>
      </c>
      <c r="H22" s="9" t="s">
        <v>46</v>
      </c>
      <c r="I22" s="9" t="s">
        <v>47</v>
      </c>
      <c r="J22" s="9" t="s">
        <v>48</v>
      </c>
      <c r="K22" s="9" t="s">
        <v>49</v>
      </c>
      <c r="L22" s="9" t="s">
        <v>50</v>
      </c>
      <c r="M22" s="9" t="s">
        <v>51</v>
      </c>
      <c r="N22" s="25" t="s">
        <v>52</v>
      </c>
      <c r="O22" s="9" t="s">
        <v>54</v>
      </c>
      <c r="P22" s="9" t="s">
        <v>55</v>
      </c>
      <c r="Q22" s="8" t="s">
        <v>30</v>
      </c>
      <c r="R22" s="9" t="s">
        <v>31</v>
      </c>
      <c r="S22" s="9" t="s">
        <v>32</v>
      </c>
      <c r="T22" s="9" t="s">
        <v>33</v>
      </c>
      <c r="U22" s="9" t="s">
        <v>34</v>
      </c>
      <c r="V22" s="9" t="s">
        <v>35</v>
      </c>
      <c r="W22" s="10" t="s">
        <v>36</v>
      </c>
      <c r="X22" s="9" t="s">
        <v>37</v>
      </c>
      <c r="Y22" s="9" t="s">
        <v>38</v>
      </c>
      <c r="Z22" s="9" t="s">
        <v>39</v>
      </c>
      <c r="AA22" s="9" t="s">
        <v>53</v>
      </c>
      <c r="AB22" s="9" t="s">
        <v>40</v>
      </c>
      <c r="AC22" s="9" t="s">
        <v>41</v>
      </c>
    </row>
    <row r="23" spans="2:29" x14ac:dyDescent="0.3">
      <c r="B23" s="110"/>
      <c r="C23" s="6" t="s">
        <v>17</v>
      </c>
      <c r="D23" s="25" t="s">
        <v>43</v>
      </c>
      <c r="E23" s="25" t="s">
        <v>44</v>
      </c>
      <c r="F23" s="25" t="s">
        <v>45</v>
      </c>
      <c r="G23" s="25" t="s">
        <v>46</v>
      </c>
      <c r="H23" s="25" t="s">
        <v>47</v>
      </c>
      <c r="I23" s="25" t="s">
        <v>48</v>
      </c>
      <c r="J23" s="25" t="s">
        <v>49</v>
      </c>
      <c r="K23" s="25" t="s">
        <v>50</v>
      </c>
      <c r="L23" s="25" t="s">
        <v>51</v>
      </c>
      <c r="M23" s="25" t="s">
        <v>52</v>
      </c>
      <c r="N23" s="26" t="s">
        <v>54</v>
      </c>
      <c r="O23" s="9" t="s">
        <v>55</v>
      </c>
      <c r="P23" s="8" t="s">
        <v>30</v>
      </c>
      <c r="Q23" s="9" t="s">
        <v>31</v>
      </c>
      <c r="R23" s="9" t="s">
        <v>32</v>
      </c>
      <c r="S23" s="9" t="s">
        <v>33</v>
      </c>
      <c r="T23" s="9" t="s">
        <v>34</v>
      </c>
      <c r="U23" s="9" t="s">
        <v>35</v>
      </c>
      <c r="V23" s="10" t="s">
        <v>36</v>
      </c>
      <c r="W23" s="9" t="s">
        <v>37</v>
      </c>
      <c r="X23" s="9" t="s">
        <v>38</v>
      </c>
      <c r="Y23" s="9" t="s">
        <v>39</v>
      </c>
      <c r="Z23" s="9" t="s">
        <v>53</v>
      </c>
      <c r="AA23" s="9" t="s">
        <v>40</v>
      </c>
      <c r="AB23" s="9" t="s">
        <v>41</v>
      </c>
      <c r="AC23" s="9" t="s">
        <v>42</v>
      </c>
    </row>
    <row r="24" spans="2:29" x14ac:dyDescent="0.3">
      <c r="B24" s="110"/>
      <c r="C24" s="6" t="s">
        <v>18</v>
      </c>
      <c r="D24" s="9" t="s">
        <v>44</v>
      </c>
      <c r="E24" s="9" t="s">
        <v>45</v>
      </c>
      <c r="F24" s="9" t="s">
        <v>46</v>
      </c>
      <c r="G24" s="9" t="s">
        <v>47</v>
      </c>
      <c r="H24" s="9" t="s">
        <v>48</v>
      </c>
      <c r="I24" s="9" t="s">
        <v>49</v>
      </c>
      <c r="J24" s="9" t="s">
        <v>50</v>
      </c>
      <c r="K24" s="9" t="s">
        <v>51</v>
      </c>
      <c r="L24" s="9" t="s">
        <v>52</v>
      </c>
      <c r="M24" s="9" t="s">
        <v>54</v>
      </c>
      <c r="N24" s="9" t="s">
        <v>55</v>
      </c>
      <c r="O24" s="8" t="s">
        <v>30</v>
      </c>
      <c r="P24" s="9" t="s">
        <v>31</v>
      </c>
      <c r="Q24" s="9" t="s">
        <v>32</v>
      </c>
      <c r="R24" s="9" t="s">
        <v>33</v>
      </c>
      <c r="S24" s="9" t="s">
        <v>34</v>
      </c>
      <c r="T24" s="9" t="s">
        <v>35</v>
      </c>
      <c r="U24" s="10" t="s">
        <v>36</v>
      </c>
      <c r="V24" s="9" t="s">
        <v>37</v>
      </c>
      <c r="W24" s="9" t="s">
        <v>38</v>
      </c>
      <c r="X24" s="9" t="s">
        <v>39</v>
      </c>
      <c r="Y24" s="9" t="s">
        <v>53</v>
      </c>
      <c r="Z24" s="9" t="s">
        <v>40</v>
      </c>
      <c r="AA24" s="9" t="s">
        <v>41</v>
      </c>
      <c r="AB24" s="9" t="s">
        <v>42</v>
      </c>
      <c r="AC24" s="9" t="s">
        <v>43</v>
      </c>
    </row>
    <row r="25" spans="2:29" x14ac:dyDescent="0.3">
      <c r="B25" s="110"/>
      <c r="C25" s="6" t="s">
        <v>19</v>
      </c>
      <c r="D25" s="9" t="s">
        <v>45</v>
      </c>
      <c r="E25" s="9" t="s">
        <v>46</v>
      </c>
      <c r="F25" s="9" t="s">
        <v>47</v>
      </c>
      <c r="G25" s="9" t="s">
        <v>48</v>
      </c>
      <c r="H25" s="9" t="s">
        <v>49</v>
      </c>
      <c r="I25" s="9" t="s">
        <v>50</v>
      </c>
      <c r="J25" s="9" t="s">
        <v>51</v>
      </c>
      <c r="K25" s="9" t="s">
        <v>52</v>
      </c>
      <c r="L25" s="9" t="s">
        <v>54</v>
      </c>
      <c r="M25" s="9" t="s">
        <v>55</v>
      </c>
      <c r="N25" s="8" t="s">
        <v>30</v>
      </c>
      <c r="O25" s="9" t="s">
        <v>31</v>
      </c>
      <c r="P25" s="9" t="s">
        <v>32</v>
      </c>
      <c r="Q25" s="9" t="s">
        <v>33</v>
      </c>
      <c r="R25" s="9" t="s">
        <v>34</v>
      </c>
      <c r="S25" s="9" t="s">
        <v>35</v>
      </c>
      <c r="T25" s="10" t="s">
        <v>36</v>
      </c>
      <c r="U25" s="9" t="s">
        <v>37</v>
      </c>
      <c r="V25" s="9" t="s">
        <v>38</v>
      </c>
      <c r="W25" s="9" t="s">
        <v>39</v>
      </c>
      <c r="X25" s="9" t="s">
        <v>53</v>
      </c>
      <c r="Y25" s="9" t="s">
        <v>40</v>
      </c>
      <c r="Z25" s="9" t="s">
        <v>41</v>
      </c>
      <c r="AA25" s="9" t="s">
        <v>42</v>
      </c>
      <c r="AB25" s="9" t="s">
        <v>43</v>
      </c>
      <c r="AC25" s="9" t="s">
        <v>44</v>
      </c>
    </row>
    <row r="26" spans="2:29" x14ac:dyDescent="0.3">
      <c r="B26" s="110"/>
      <c r="C26" s="6" t="s">
        <v>0</v>
      </c>
      <c r="D26" s="9" t="s">
        <v>46</v>
      </c>
      <c r="E26" s="9" t="s">
        <v>47</v>
      </c>
      <c r="F26" s="9" t="s">
        <v>48</v>
      </c>
      <c r="G26" s="9" t="s">
        <v>49</v>
      </c>
      <c r="H26" s="9" t="s">
        <v>50</v>
      </c>
      <c r="I26" s="9" t="s">
        <v>51</v>
      </c>
      <c r="J26" s="9" t="s">
        <v>52</v>
      </c>
      <c r="K26" s="9" t="s">
        <v>54</v>
      </c>
      <c r="L26" s="9" t="s">
        <v>55</v>
      </c>
      <c r="M26" s="8" t="s">
        <v>30</v>
      </c>
      <c r="N26" s="9" t="s">
        <v>31</v>
      </c>
      <c r="O26" s="9" t="s">
        <v>32</v>
      </c>
      <c r="P26" s="9" t="s">
        <v>33</v>
      </c>
      <c r="Q26" s="9" t="s">
        <v>34</v>
      </c>
      <c r="R26" s="9" t="s">
        <v>35</v>
      </c>
      <c r="S26" s="10" t="s">
        <v>36</v>
      </c>
      <c r="T26" s="9" t="s">
        <v>37</v>
      </c>
      <c r="U26" s="9" t="s">
        <v>38</v>
      </c>
      <c r="V26" s="9" t="s">
        <v>39</v>
      </c>
      <c r="W26" s="9" t="s">
        <v>53</v>
      </c>
      <c r="X26" s="9" t="s">
        <v>40</v>
      </c>
      <c r="Y26" s="9" t="s">
        <v>41</v>
      </c>
      <c r="Z26" s="9" t="s">
        <v>42</v>
      </c>
      <c r="AA26" s="9" t="s">
        <v>43</v>
      </c>
      <c r="AB26" s="9" t="s">
        <v>44</v>
      </c>
      <c r="AC26" s="9" t="s">
        <v>45</v>
      </c>
    </row>
    <row r="27" spans="2:29" x14ac:dyDescent="0.3">
      <c r="B27" s="110"/>
      <c r="C27" s="6" t="s">
        <v>20</v>
      </c>
      <c r="D27" s="9" t="s">
        <v>47</v>
      </c>
      <c r="E27" s="9" t="s">
        <v>48</v>
      </c>
      <c r="F27" s="9" t="s">
        <v>49</v>
      </c>
      <c r="G27" s="9" t="s">
        <v>50</v>
      </c>
      <c r="H27" s="9" t="s">
        <v>51</v>
      </c>
      <c r="I27" s="9" t="s">
        <v>52</v>
      </c>
      <c r="J27" s="9" t="s">
        <v>54</v>
      </c>
      <c r="K27" s="9" t="s">
        <v>55</v>
      </c>
      <c r="L27" s="8" t="s">
        <v>30</v>
      </c>
      <c r="M27" s="9" t="s">
        <v>31</v>
      </c>
      <c r="N27" s="9" t="s">
        <v>32</v>
      </c>
      <c r="O27" s="9" t="s">
        <v>33</v>
      </c>
      <c r="P27" s="9" t="s">
        <v>34</v>
      </c>
      <c r="Q27" s="9" t="s">
        <v>35</v>
      </c>
      <c r="R27" s="10" t="s">
        <v>36</v>
      </c>
      <c r="S27" s="9" t="s">
        <v>37</v>
      </c>
      <c r="T27" s="9" t="s">
        <v>38</v>
      </c>
      <c r="U27" s="9" t="s">
        <v>39</v>
      </c>
      <c r="V27" s="9" t="s">
        <v>53</v>
      </c>
      <c r="W27" s="9" t="s">
        <v>40</v>
      </c>
      <c r="X27" s="9" t="s">
        <v>41</v>
      </c>
      <c r="Y27" s="9" t="s">
        <v>42</v>
      </c>
      <c r="Z27" s="9" t="s">
        <v>43</v>
      </c>
      <c r="AA27" s="9" t="s">
        <v>44</v>
      </c>
      <c r="AB27" s="9" t="s">
        <v>45</v>
      </c>
      <c r="AC27" s="9" t="s">
        <v>46</v>
      </c>
    </row>
    <row r="28" spans="2:29" x14ac:dyDescent="0.3">
      <c r="B28" s="110"/>
      <c r="C28" s="6" t="s">
        <v>21</v>
      </c>
      <c r="D28" s="9" t="s">
        <v>48</v>
      </c>
      <c r="E28" s="9" t="s">
        <v>49</v>
      </c>
      <c r="F28" s="9" t="s">
        <v>50</v>
      </c>
      <c r="G28" s="9" t="s">
        <v>51</v>
      </c>
      <c r="H28" s="9" t="s">
        <v>52</v>
      </c>
      <c r="I28" s="9" t="s">
        <v>54</v>
      </c>
      <c r="J28" s="9" t="s">
        <v>55</v>
      </c>
      <c r="K28" s="8" t="s">
        <v>30</v>
      </c>
      <c r="L28" s="9" t="s">
        <v>31</v>
      </c>
      <c r="M28" s="9" t="s">
        <v>32</v>
      </c>
      <c r="N28" s="9" t="s">
        <v>33</v>
      </c>
      <c r="O28" s="9" t="s">
        <v>34</v>
      </c>
      <c r="P28" s="9" t="s">
        <v>35</v>
      </c>
      <c r="Q28" s="10" t="s">
        <v>36</v>
      </c>
      <c r="R28" s="9" t="s">
        <v>37</v>
      </c>
      <c r="S28" s="9" t="s">
        <v>38</v>
      </c>
      <c r="T28" s="9" t="s">
        <v>39</v>
      </c>
      <c r="U28" s="9" t="s">
        <v>53</v>
      </c>
      <c r="V28" s="9" t="s">
        <v>40</v>
      </c>
      <c r="W28" s="9" t="s">
        <v>41</v>
      </c>
      <c r="X28" s="9" t="s">
        <v>42</v>
      </c>
      <c r="Y28" s="9" t="s">
        <v>43</v>
      </c>
      <c r="Z28" s="9" t="s">
        <v>44</v>
      </c>
      <c r="AA28" s="9" t="s">
        <v>45</v>
      </c>
      <c r="AB28" s="9" t="s">
        <v>46</v>
      </c>
      <c r="AC28" s="9" t="s">
        <v>47</v>
      </c>
    </row>
    <row r="29" spans="2:29" x14ac:dyDescent="0.3">
      <c r="B29" s="110"/>
      <c r="C29" s="6" t="s">
        <v>22</v>
      </c>
      <c r="D29" s="9" t="s">
        <v>49</v>
      </c>
      <c r="E29" s="9" t="s">
        <v>50</v>
      </c>
      <c r="F29" s="9" t="s">
        <v>51</v>
      </c>
      <c r="G29" s="9" t="s">
        <v>52</v>
      </c>
      <c r="H29" s="9" t="s">
        <v>54</v>
      </c>
      <c r="I29" s="9" t="s">
        <v>55</v>
      </c>
      <c r="J29" s="8" t="s">
        <v>30</v>
      </c>
      <c r="K29" s="9" t="s">
        <v>31</v>
      </c>
      <c r="L29" s="9" t="s">
        <v>32</v>
      </c>
      <c r="M29" s="9" t="s">
        <v>33</v>
      </c>
      <c r="N29" s="9" t="s">
        <v>34</v>
      </c>
      <c r="O29" s="9" t="s">
        <v>35</v>
      </c>
      <c r="P29" s="10" t="s">
        <v>36</v>
      </c>
      <c r="Q29" s="9" t="s">
        <v>37</v>
      </c>
      <c r="R29" s="9" t="s">
        <v>38</v>
      </c>
      <c r="S29" s="9" t="s">
        <v>39</v>
      </c>
      <c r="T29" s="9" t="s">
        <v>53</v>
      </c>
      <c r="U29" s="9" t="s">
        <v>40</v>
      </c>
      <c r="V29" s="9" t="s">
        <v>41</v>
      </c>
      <c r="W29" s="9" t="s">
        <v>42</v>
      </c>
      <c r="X29" s="9" t="s">
        <v>43</v>
      </c>
      <c r="Y29" s="9" t="s">
        <v>44</v>
      </c>
      <c r="Z29" s="9" t="s">
        <v>45</v>
      </c>
      <c r="AA29" s="9" t="s">
        <v>46</v>
      </c>
      <c r="AB29" s="9" t="s">
        <v>47</v>
      </c>
      <c r="AC29" s="9" t="s">
        <v>48</v>
      </c>
    </row>
    <row r="30" spans="2:29" x14ac:dyDescent="0.3">
      <c r="B30" s="110"/>
      <c r="C30" s="6" t="s">
        <v>23</v>
      </c>
      <c r="D30" s="9" t="s">
        <v>50</v>
      </c>
      <c r="E30" s="9" t="s">
        <v>51</v>
      </c>
      <c r="F30" s="9" t="s">
        <v>52</v>
      </c>
      <c r="G30" s="9" t="s">
        <v>54</v>
      </c>
      <c r="H30" s="9" t="s">
        <v>55</v>
      </c>
      <c r="I30" s="8" t="s">
        <v>30</v>
      </c>
      <c r="J30" s="9" t="s">
        <v>31</v>
      </c>
      <c r="K30" s="9" t="s">
        <v>32</v>
      </c>
      <c r="L30" s="9" t="s">
        <v>33</v>
      </c>
      <c r="M30" s="9" t="s">
        <v>34</v>
      </c>
      <c r="N30" s="9" t="s">
        <v>35</v>
      </c>
      <c r="O30" s="10" t="s">
        <v>36</v>
      </c>
      <c r="P30" s="9" t="s">
        <v>37</v>
      </c>
      <c r="Q30" s="9" t="s">
        <v>38</v>
      </c>
      <c r="R30" s="9" t="s">
        <v>39</v>
      </c>
      <c r="S30" s="9" t="s">
        <v>53</v>
      </c>
      <c r="T30" s="9" t="s">
        <v>40</v>
      </c>
      <c r="U30" s="9" t="s">
        <v>41</v>
      </c>
      <c r="V30" s="9" t="s">
        <v>42</v>
      </c>
      <c r="W30" s="9" t="s">
        <v>43</v>
      </c>
      <c r="X30" s="9" t="s">
        <v>44</v>
      </c>
      <c r="Y30" s="9" t="s">
        <v>45</v>
      </c>
      <c r="Z30" s="9" t="s">
        <v>46</v>
      </c>
      <c r="AA30" s="9" t="s">
        <v>47</v>
      </c>
      <c r="AB30" s="9" t="s">
        <v>48</v>
      </c>
      <c r="AC30" s="9" t="s">
        <v>49</v>
      </c>
    </row>
    <row r="31" spans="2:29" x14ac:dyDescent="0.3">
      <c r="B31" s="110"/>
      <c r="C31" s="6" t="s">
        <v>24</v>
      </c>
      <c r="D31" s="9" t="s">
        <v>51</v>
      </c>
      <c r="E31" s="9" t="s">
        <v>52</v>
      </c>
      <c r="F31" s="9" t="s">
        <v>54</v>
      </c>
      <c r="G31" s="9" t="s">
        <v>55</v>
      </c>
      <c r="H31" s="8" t="s">
        <v>30</v>
      </c>
      <c r="I31" s="9" t="s">
        <v>31</v>
      </c>
      <c r="J31" s="9" t="s">
        <v>32</v>
      </c>
      <c r="K31" s="9" t="s">
        <v>33</v>
      </c>
      <c r="L31" s="9" t="s">
        <v>34</v>
      </c>
      <c r="M31" s="9" t="s">
        <v>35</v>
      </c>
      <c r="N31" s="10" t="s">
        <v>36</v>
      </c>
      <c r="O31" s="9" t="s">
        <v>37</v>
      </c>
      <c r="P31" s="9" t="s">
        <v>38</v>
      </c>
      <c r="Q31" s="9" t="s">
        <v>39</v>
      </c>
      <c r="R31" s="9" t="s">
        <v>53</v>
      </c>
      <c r="S31" s="9" t="s">
        <v>40</v>
      </c>
      <c r="T31" s="9" t="s">
        <v>41</v>
      </c>
      <c r="U31" s="9" t="s">
        <v>42</v>
      </c>
      <c r="V31" s="9" t="s">
        <v>43</v>
      </c>
      <c r="W31" s="9" t="s">
        <v>44</v>
      </c>
      <c r="X31" s="9" t="s">
        <v>45</v>
      </c>
      <c r="Y31" s="9" t="s">
        <v>46</v>
      </c>
      <c r="Z31" s="9" t="s">
        <v>47</v>
      </c>
      <c r="AA31" s="9" t="s">
        <v>48</v>
      </c>
      <c r="AB31" s="9" t="s">
        <v>49</v>
      </c>
      <c r="AC31" s="9" t="s">
        <v>50</v>
      </c>
    </row>
    <row r="32" spans="2:29" x14ac:dyDescent="0.3">
      <c r="B32" s="110"/>
      <c r="C32" s="6" t="s">
        <v>29</v>
      </c>
      <c r="D32" s="9" t="s">
        <v>52</v>
      </c>
      <c r="E32" s="9" t="s">
        <v>54</v>
      </c>
      <c r="F32" s="9" t="s">
        <v>55</v>
      </c>
      <c r="G32" s="8" t="s">
        <v>30</v>
      </c>
      <c r="H32" s="9" t="s">
        <v>31</v>
      </c>
      <c r="I32" s="9" t="s">
        <v>32</v>
      </c>
      <c r="J32" s="9" t="s">
        <v>33</v>
      </c>
      <c r="K32" s="9" t="s">
        <v>34</v>
      </c>
      <c r="L32" s="9" t="s">
        <v>35</v>
      </c>
      <c r="M32" s="10" t="s">
        <v>36</v>
      </c>
      <c r="N32" s="9" t="s">
        <v>37</v>
      </c>
      <c r="O32" s="9" t="s">
        <v>38</v>
      </c>
      <c r="P32" s="9" t="s">
        <v>39</v>
      </c>
      <c r="Q32" s="9" t="s">
        <v>53</v>
      </c>
      <c r="R32" s="9" t="s">
        <v>40</v>
      </c>
      <c r="S32" s="9" t="s">
        <v>41</v>
      </c>
      <c r="T32" s="9" t="s">
        <v>42</v>
      </c>
      <c r="U32" s="9" t="s">
        <v>43</v>
      </c>
      <c r="V32" s="9" t="s">
        <v>44</v>
      </c>
      <c r="W32" s="9" t="s">
        <v>45</v>
      </c>
      <c r="X32" s="9" t="s">
        <v>46</v>
      </c>
      <c r="Y32" s="9" t="s">
        <v>47</v>
      </c>
      <c r="Z32" s="9" t="s">
        <v>48</v>
      </c>
      <c r="AA32" s="9" t="s">
        <v>49</v>
      </c>
      <c r="AB32" s="9" t="s">
        <v>50</v>
      </c>
      <c r="AC32" s="9" t="s">
        <v>51</v>
      </c>
    </row>
    <row r="33" spans="2:29" x14ac:dyDescent="0.3">
      <c r="B33" s="110"/>
      <c r="C33" s="6" t="s">
        <v>26</v>
      </c>
      <c r="D33" s="9" t="s">
        <v>54</v>
      </c>
      <c r="E33" s="9" t="s">
        <v>55</v>
      </c>
      <c r="F33" s="8" t="s">
        <v>30</v>
      </c>
      <c r="G33" s="9" t="s">
        <v>31</v>
      </c>
      <c r="H33" s="9" t="s">
        <v>32</v>
      </c>
      <c r="I33" s="9" t="s">
        <v>33</v>
      </c>
      <c r="J33" s="9" t="s">
        <v>34</v>
      </c>
      <c r="K33" s="9" t="s">
        <v>35</v>
      </c>
      <c r="L33" s="10" t="s">
        <v>36</v>
      </c>
      <c r="M33" s="9" t="s">
        <v>37</v>
      </c>
      <c r="N33" s="9" t="s">
        <v>38</v>
      </c>
      <c r="O33" s="9" t="s">
        <v>39</v>
      </c>
      <c r="P33" s="9" t="s">
        <v>53</v>
      </c>
      <c r="Q33" s="9" t="s">
        <v>40</v>
      </c>
      <c r="R33" s="9" t="s">
        <v>41</v>
      </c>
      <c r="S33" s="9" t="s">
        <v>42</v>
      </c>
      <c r="T33" s="9" t="s">
        <v>43</v>
      </c>
      <c r="U33" s="9" t="s">
        <v>44</v>
      </c>
      <c r="V33" s="9" t="s">
        <v>45</v>
      </c>
      <c r="W33" s="9" t="s">
        <v>46</v>
      </c>
      <c r="X33" s="9" t="s">
        <v>47</v>
      </c>
      <c r="Y33" s="9" t="s">
        <v>48</v>
      </c>
      <c r="Z33" s="9" t="s">
        <v>49</v>
      </c>
      <c r="AA33" s="9" t="s">
        <v>50</v>
      </c>
      <c r="AB33" s="9" t="s">
        <v>51</v>
      </c>
      <c r="AC33" s="9" t="s">
        <v>52</v>
      </c>
    </row>
    <row r="34" spans="2:29" x14ac:dyDescent="0.3">
      <c r="B34" s="110"/>
      <c r="C34" s="6" t="s">
        <v>27</v>
      </c>
      <c r="D34" s="9" t="s">
        <v>55</v>
      </c>
      <c r="E34" s="8" t="s">
        <v>30</v>
      </c>
      <c r="F34" s="9" t="s">
        <v>31</v>
      </c>
      <c r="G34" s="9" t="s">
        <v>32</v>
      </c>
      <c r="H34" s="9" t="s">
        <v>33</v>
      </c>
      <c r="I34" s="9" t="s">
        <v>34</v>
      </c>
      <c r="J34" s="9" t="s">
        <v>35</v>
      </c>
      <c r="K34" s="10" t="s">
        <v>36</v>
      </c>
      <c r="L34" s="9" t="s">
        <v>37</v>
      </c>
      <c r="M34" s="9" t="s">
        <v>38</v>
      </c>
      <c r="N34" s="9" t="s">
        <v>39</v>
      </c>
      <c r="O34" s="9" t="s">
        <v>53</v>
      </c>
      <c r="P34" s="9" t="s">
        <v>40</v>
      </c>
      <c r="Q34" s="9" t="s">
        <v>41</v>
      </c>
      <c r="R34" s="9" t="s">
        <v>42</v>
      </c>
      <c r="S34" s="9" t="s">
        <v>43</v>
      </c>
      <c r="T34" s="9" t="s">
        <v>44</v>
      </c>
      <c r="U34" s="9" t="s">
        <v>45</v>
      </c>
      <c r="V34" s="9" t="s">
        <v>46</v>
      </c>
      <c r="W34" s="9" t="s">
        <v>47</v>
      </c>
      <c r="X34" s="9" t="s">
        <v>48</v>
      </c>
      <c r="Y34" s="9" t="s">
        <v>49</v>
      </c>
      <c r="Z34" s="9" t="s">
        <v>50</v>
      </c>
      <c r="AA34" s="9" t="s">
        <v>51</v>
      </c>
      <c r="AB34" s="9" t="s">
        <v>52</v>
      </c>
      <c r="AC34" s="9" t="s">
        <v>54</v>
      </c>
    </row>
    <row r="36" spans="2:29" ht="15" x14ac:dyDescent="0.25">
      <c r="C36" s="12" t="s">
        <v>142</v>
      </c>
    </row>
    <row r="38" spans="2:29" ht="15" x14ac:dyDescent="0.25">
      <c r="B38" t="s">
        <v>63</v>
      </c>
    </row>
    <row r="39" spans="2:29" ht="15" x14ac:dyDescent="0.25">
      <c r="C39" t="s">
        <v>64</v>
      </c>
      <c r="D39" t="s">
        <v>65</v>
      </c>
    </row>
    <row r="40" spans="2:29" ht="15.75" thickBot="1" x14ac:dyDescent="0.3"/>
    <row r="41" spans="2:29" ht="15" x14ac:dyDescent="0.25">
      <c r="C41" s="13" t="s">
        <v>57</v>
      </c>
      <c r="D41" s="14"/>
      <c r="E41" s="15" t="s">
        <v>58</v>
      </c>
    </row>
    <row r="42" spans="2:29" ht="15" x14ac:dyDescent="0.25">
      <c r="C42" s="16" t="s">
        <v>59</v>
      </c>
      <c r="D42" s="17"/>
      <c r="E42" s="18" t="s">
        <v>60</v>
      </c>
    </row>
    <row r="43" spans="2:29" ht="15.75" thickBot="1" x14ac:dyDescent="0.3">
      <c r="C43" s="19" t="s">
        <v>61</v>
      </c>
      <c r="D43" s="20"/>
      <c r="E43" s="21" t="s">
        <v>62</v>
      </c>
    </row>
    <row r="45" spans="2:29" ht="15" x14ac:dyDescent="0.25">
      <c r="C45" s="2" t="s">
        <v>13</v>
      </c>
      <c r="D45" s="2" t="s">
        <v>9</v>
      </c>
      <c r="E45" s="2" t="s">
        <v>7</v>
      </c>
      <c r="F45" s="2" t="s">
        <v>6</v>
      </c>
      <c r="G45" s="2" t="s">
        <v>2</v>
      </c>
      <c r="H45" s="2" t="s">
        <v>21</v>
      </c>
      <c r="I45" s="2" t="s">
        <v>12</v>
      </c>
      <c r="J45" s="2" t="s">
        <v>2</v>
      </c>
      <c r="K45" s="2" t="s">
        <v>22</v>
      </c>
      <c r="L45" s="2" t="s">
        <v>20</v>
      </c>
      <c r="M45" s="2" t="s">
        <v>2</v>
      </c>
      <c r="N45" s="2" t="s">
        <v>6</v>
      </c>
      <c r="O45" s="2" t="s">
        <v>16</v>
      </c>
      <c r="P45" s="2" t="s">
        <v>21</v>
      </c>
      <c r="Q45" s="2" t="s">
        <v>17</v>
      </c>
      <c r="R45" s="22" t="s">
        <v>0</v>
      </c>
    </row>
    <row r="46" spans="2:29" ht="15" x14ac:dyDescent="0.25">
      <c r="C46" s="23" t="s">
        <v>10</v>
      </c>
      <c r="D46" s="23" t="s">
        <v>9</v>
      </c>
      <c r="E46" s="23" t="s">
        <v>15</v>
      </c>
      <c r="F46" s="23" t="s">
        <v>7</v>
      </c>
      <c r="G46" s="23" t="s">
        <v>17</v>
      </c>
      <c r="H46" s="23" t="s">
        <v>2</v>
      </c>
      <c r="I46" s="23" t="s">
        <v>9</v>
      </c>
      <c r="J46" s="23" t="s">
        <v>2</v>
      </c>
      <c r="K46" s="23" t="s">
        <v>7</v>
      </c>
      <c r="L46" s="23" t="s">
        <v>15</v>
      </c>
      <c r="M46" s="23" t="s">
        <v>17</v>
      </c>
      <c r="N46" s="23" t="s">
        <v>10</v>
      </c>
      <c r="O46" s="23" t="s">
        <v>15</v>
      </c>
      <c r="P46" s="23" t="s">
        <v>7</v>
      </c>
      <c r="Q46" s="23" t="s">
        <v>9</v>
      </c>
      <c r="R46" s="23" t="s">
        <v>2</v>
      </c>
    </row>
    <row r="47" spans="2:29" ht="15" x14ac:dyDescent="0.25">
      <c r="C47" s="2">
        <v>3</v>
      </c>
      <c r="D47" s="2" t="s">
        <v>38</v>
      </c>
      <c r="E47" s="2">
        <v>1</v>
      </c>
      <c r="F47" s="2" t="s">
        <v>31</v>
      </c>
      <c r="G47" s="2" t="s">
        <v>54</v>
      </c>
      <c r="H47" s="2" t="s">
        <v>33</v>
      </c>
      <c r="I47" s="2">
        <v>0</v>
      </c>
      <c r="J47" s="2">
        <v>8</v>
      </c>
      <c r="K47" s="2">
        <v>9</v>
      </c>
      <c r="L47" s="2" t="s">
        <v>34</v>
      </c>
      <c r="M47" s="2" t="s">
        <v>54</v>
      </c>
      <c r="N47" s="2" t="s">
        <v>36</v>
      </c>
      <c r="O47" s="2" t="s">
        <v>55</v>
      </c>
      <c r="P47" s="2">
        <v>8</v>
      </c>
      <c r="Q47" s="2">
        <v>6</v>
      </c>
      <c r="R47" s="2" t="s">
        <v>31</v>
      </c>
    </row>
    <row r="49" spans="2:28" ht="15" x14ac:dyDescent="0.25">
      <c r="C49" t="s">
        <v>66</v>
      </c>
      <c r="E49" t="s">
        <v>67</v>
      </c>
    </row>
    <row r="52" spans="2:28" ht="15" x14ac:dyDescent="0.25">
      <c r="B52" t="s">
        <v>68</v>
      </c>
    </row>
    <row r="53" spans="2:28" ht="15" x14ac:dyDescent="0.25">
      <c r="C53" t="s">
        <v>64</v>
      </c>
      <c r="D53" t="s">
        <v>67</v>
      </c>
    </row>
    <row r="55" spans="2:28" ht="15" x14ac:dyDescent="0.25">
      <c r="C55" t="s">
        <v>121</v>
      </c>
    </row>
    <row r="56" spans="2:28" ht="15" x14ac:dyDescent="0.25">
      <c r="C56" s="8" t="s">
        <v>30</v>
      </c>
      <c r="D56" s="9" t="s">
        <v>31</v>
      </c>
      <c r="E56" s="9" t="s">
        <v>32</v>
      </c>
      <c r="F56" s="9" t="s">
        <v>33</v>
      </c>
      <c r="G56" s="9" t="s">
        <v>34</v>
      </c>
      <c r="H56" s="9" t="s">
        <v>35</v>
      </c>
      <c r="I56" s="10" t="s">
        <v>36</v>
      </c>
      <c r="J56" s="9" t="s">
        <v>37</v>
      </c>
      <c r="K56" s="9" t="s">
        <v>38</v>
      </c>
      <c r="L56" s="9" t="s">
        <v>39</v>
      </c>
      <c r="M56" s="9" t="s">
        <v>53</v>
      </c>
      <c r="N56" s="9" t="s">
        <v>40</v>
      </c>
      <c r="O56" s="9" t="s">
        <v>41</v>
      </c>
      <c r="P56" s="9" t="s">
        <v>42</v>
      </c>
      <c r="Q56" s="9" t="s">
        <v>43</v>
      </c>
      <c r="R56" s="9" t="s">
        <v>44</v>
      </c>
      <c r="S56" s="9" t="s">
        <v>45</v>
      </c>
      <c r="T56" s="9" t="s">
        <v>46</v>
      </c>
      <c r="U56" s="9" t="s">
        <v>47</v>
      </c>
      <c r="V56" s="9" t="s">
        <v>48</v>
      </c>
      <c r="W56" s="9" t="s">
        <v>49</v>
      </c>
      <c r="X56" s="9" t="s">
        <v>50</v>
      </c>
      <c r="Y56" s="9" t="s">
        <v>51</v>
      </c>
      <c r="Z56" s="9" t="s">
        <v>52</v>
      </c>
      <c r="AA56" s="9" t="s">
        <v>54</v>
      </c>
      <c r="AB56" s="9" t="s">
        <v>55</v>
      </c>
    </row>
    <row r="57" spans="2:28" ht="15" x14ac:dyDescent="0.25">
      <c r="C57" s="68" t="s">
        <v>6</v>
      </c>
      <c r="D57" s="68" t="s">
        <v>7</v>
      </c>
      <c r="E57" s="68" t="s">
        <v>3</v>
      </c>
      <c r="F57" s="68" t="s">
        <v>8</v>
      </c>
      <c r="G57" s="68" t="s">
        <v>9</v>
      </c>
      <c r="H57" s="68" t="s">
        <v>1</v>
      </c>
      <c r="I57" s="68" t="s">
        <v>10</v>
      </c>
      <c r="J57" s="68" t="s">
        <v>11</v>
      </c>
      <c r="K57" s="68" t="s">
        <v>12</v>
      </c>
      <c r="L57" s="68" t="s">
        <v>13</v>
      </c>
      <c r="M57" s="68" t="s">
        <v>2</v>
      </c>
      <c r="N57" s="68" t="s">
        <v>14</v>
      </c>
      <c r="O57" s="68" t="s">
        <v>15</v>
      </c>
      <c r="P57" s="68" t="s">
        <v>16</v>
      </c>
      <c r="Q57" s="68" t="s">
        <v>17</v>
      </c>
      <c r="R57" s="68" t="s">
        <v>18</v>
      </c>
      <c r="S57" s="68" t="s">
        <v>19</v>
      </c>
      <c r="T57" s="68" t="s">
        <v>0</v>
      </c>
      <c r="U57" s="68" t="s">
        <v>20</v>
      </c>
      <c r="V57" s="68" t="s">
        <v>21</v>
      </c>
      <c r="W57" s="68" t="s">
        <v>22</v>
      </c>
      <c r="X57" s="68" t="s">
        <v>23</v>
      </c>
      <c r="Y57" s="68" t="s">
        <v>24</v>
      </c>
      <c r="Z57" s="68" t="s">
        <v>29</v>
      </c>
      <c r="AA57" s="68" t="s">
        <v>26</v>
      </c>
      <c r="AB57" s="68" t="s">
        <v>27</v>
      </c>
    </row>
    <row r="59" spans="2:28" ht="15" x14ac:dyDescent="0.25">
      <c r="C59" s="2">
        <v>3</v>
      </c>
      <c r="D59" s="2" t="s">
        <v>38</v>
      </c>
      <c r="E59" s="2">
        <v>1</v>
      </c>
      <c r="F59" s="2" t="s">
        <v>31</v>
      </c>
      <c r="G59" s="2" t="s">
        <v>54</v>
      </c>
      <c r="H59" s="2" t="s">
        <v>33</v>
      </c>
      <c r="I59" s="2">
        <v>0</v>
      </c>
      <c r="J59" s="2">
        <v>8</v>
      </c>
      <c r="K59" s="2">
        <v>9</v>
      </c>
      <c r="L59" s="2" t="s">
        <v>34</v>
      </c>
      <c r="M59" s="2" t="s">
        <v>54</v>
      </c>
      <c r="N59" s="2" t="s">
        <v>36</v>
      </c>
      <c r="O59" s="2" t="s">
        <v>55</v>
      </c>
      <c r="P59" s="2">
        <v>8</v>
      </c>
      <c r="Q59" s="2">
        <v>6</v>
      </c>
      <c r="R59" s="2" t="s">
        <v>31</v>
      </c>
    </row>
    <row r="60" spans="2:28" ht="15" x14ac:dyDescent="0.25">
      <c r="C60" s="23" t="s">
        <v>18</v>
      </c>
      <c r="D60" s="23" t="s">
        <v>12</v>
      </c>
      <c r="E60" s="23" t="s">
        <v>16</v>
      </c>
      <c r="F60" s="23" t="s">
        <v>7</v>
      </c>
      <c r="G60" s="23" t="s">
        <v>26</v>
      </c>
      <c r="H60" s="23" t="s">
        <v>8</v>
      </c>
      <c r="I60" s="23" t="s">
        <v>15</v>
      </c>
      <c r="J60" s="23" t="s">
        <v>22</v>
      </c>
      <c r="K60" s="23" t="s">
        <v>23</v>
      </c>
      <c r="L60" s="23" t="s">
        <v>9</v>
      </c>
      <c r="M60" s="23" t="s">
        <v>26</v>
      </c>
      <c r="N60" s="23" t="s">
        <v>10</v>
      </c>
      <c r="O60" s="23" t="s">
        <v>27</v>
      </c>
      <c r="P60" s="23" t="s">
        <v>22</v>
      </c>
      <c r="Q60" s="23" t="s">
        <v>20</v>
      </c>
      <c r="R60" s="23" t="s">
        <v>7</v>
      </c>
    </row>
    <row r="61" spans="2:28" ht="15" x14ac:dyDescent="0.25"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</row>
    <row r="62" spans="2:28" ht="15" x14ac:dyDescent="0.25">
      <c r="C62" s="69" t="s">
        <v>66</v>
      </c>
      <c r="D62" s="58"/>
      <c r="E62" s="69" t="s">
        <v>122</v>
      </c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</row>
    <row r="63" spans="2:28" ht="15" x14ac:dyDescent="0.25"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</row>
    <row r="64" spans="2:28" ht="15" x14ac:dyDescent="0.25"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</row>
    <row r="65" spans="1:11" ht="15" x14ac:dyDescent="0.25">
      <c r="A65" t="s">
        <v>69</v>
      </c>
    </row>
    <row r="67" spans="1:11" ht="15" x14ac:dyDescent="0.25">
      <c r="B67" t="s">
        <v>63</v>
      </c>
    </row>
    <row r="68" spans="1:11" ht="15" x14ac:dyDescent="0.25">
      <c r="C68" t="s">
        <v>64</v>
      </c>
      <c r="D68" s="31" t="s">
        <v>122</v>
      </c>
    </row>
    <row r="70" spans="1:11" ht="15" x14ac:dyDescent="0.25">
      <c r="C70" s="83" t="s">
        <v>71</v>
      </c>
    </row>
    <row r="71" spans="1:11" ht="15.75" thickBot="1" x14ac:dyDescent="0.3">
      <c r="C71" s="35" t="s">
        <v>72</v>
      </c>
      <c r="D71" s="35" t="s">
        <v>73</v>
      </c>
    </row>
    <row r="72" spans="1:11" ht="16.5" thickTop="1" thickBot="1" x14ac:dyDescent="0.3">
      <c r="C72" s="29" t="s">
        <v>74</v>
      </c>
      <c r="D72" s="29">
        <v>76116</v>
      </c>
      <c r="F72" s="91" t="s">
        <v>87</v>
      </c>
      <c r="G72" s="92"/>
      <c r="H72" s="92"/>
      <c r="I72" s="92"/>
      <c r="J72" s="92"/>
      <c r="K72" s="93"/>
    </row>
    <row r="73" spans="1:11" ht="16.5" thickTop="1" thickBot="1" x14ac:dyDescent="0.3">
      <c r="C73" s="29" t="s">
        <v>74</v>
      </c>
      <c r="D73" s="29">
        <v>75121</v>
      </c>
      <c r="F73" s="91" t="s">
        <v>88</v>
      </c>
      <c r="G73" s="92"/>
      <c r="H73" s="92"/>
      <c r="I73" s="92"/>
      <c r="J73" s="92"/>
      <c r="K73" s="93"/>
    </row>
    <row r="74" spans="1:11" ht="15.75" thickTop="1" x14ac:dyDescent="0.25">
      <c r="C74" s="29" t="s">
        <v>74</v>
      </c>
      <c r="D74" s="29">
        <v>76131</v>
      </c>
    </row>
    <row r="75" spans="1:11" ht="15" x14ac:dyDescent="0.25">
      <c r="C75" s="29" t="s">
        <v>75</v>
      </c>
      <c r="D75" s="29">
        <v>79354</v>
      </c>
    </row>
    <row r="76" spans="1:11" ht="15" x14ac:dyDescent="0.25">
      <c r="C76" s="29" t="s">
        <v>75</v>
      </c>
      <c r="D76" s="29">
        <v>78716</v>
      </c>
    </row>
    <row r="77" spans="1:11" ht="15" x14ac:dyDescent="0.25">
      <c r="C77" s="29" t="s">
        <v>76</v>
      </c>
      <c r="D77" s="29">
        <v>74312</v>
      </c>
    </row>
    <row r="78" spans="1:11" ht="15" x14ac:dyDescent="0.25">
      <c r="C78" s="29" t="s">
        <v>77</v>
      </c>
      <c r="D78" s="29">
        <v>72115</v>
      </c>
    </row>
    <row r="79" spans="1:11" ht="15" x14ac:dyDescent="0.25">
      <c r="C79" s="29" t="s">
        <v>78</v>
      </c>
      <c r="D79" s="29">
        <v>77211</v>
      </c>
    </row>
    <row r="80" spans="1:11" ht="15" x14ac:dyDescent="0.25">
      <c r="C80" s="17"/>
      <c r="D80" s="17"/>
    </row>
    <row r="81" spans="2:28" ht="15" x14ac:dyDescent="0.25">
      <c r="C81" s="75">
        <v>25</v>
      </c>
      <c r="D81" s="75">
        <v>24</v>
      </c>
      <c r="E81" s="75">
        <v>23</v>
      </c>
      <c r="F81" s="75">
        <v>22</v>
      </c>
      <c r="G81" s="75">
        <v>21</v>
      </c>
      <c r="H81" s="75">
        <v>20</v>
      </c>
      <c r="I81" s="75">
        <v>19</v>
      </c>
      <c r="J81" s="75">
        <v>18</v>
      </c>
      <c r="K81" s="75">
        <v>17</v>
      </c>
      <c r="L81" s="75">
        <v>16</v>
      </c>
      <c r="M81" s="75">
        <v>15</v>
      </c>
      <c r="N81" s="75">
        <v>14</v>
      </c>
      <c r="O81" s="75">
        <v>13</v>
      </c>
      <c r="P81" s="75">
        <v>12</v>
      </c>
      <c r="Q81" s="75">
        <v>11</v>
      </c>
      <c r="R81" s="75">
        <v>10</v>
      </c>
      <c r="S81" s="75">
        <v>9</v>
      </c>
      <c r="T81" s="75">
        <v>8</v>
      </c>
      <c r="U81" s="75">
        <v>7</v>
      </c>
      <c r="V81" s="75">
        <v>6</v>
      </c>
      <c r="W81" s="75">
        <v>5</v>
      </c>
      <c r="X81" s="75">
        <v>4</v>
      </c>
      <c r="Y81" s="75">
        <v>3</v>
      </c>
      <c r="Z81" s="75">
        <v>2</v>
      </c>
      <c r="AA81" s="75">
        <v>1</v>
      </c>
      <c r="AB81" s="75">
        <v>0</v>
      </c>
    </row>
    <row r="82" spans="2:28" ht="15" x14ac:dyDescent="0.25">
      <c r="C82" s="76" t="s">
        <v>6</v>
      </c>
      <c r="D82" s="76" t="s">
        <v>7</v>
      </c>
      <c r="E82" s="76" t="s">
        <v>3</v>
      </c>
      <c r="F82" s="76" t="s">
        <v>8</v>
      </c>
      <c r="G82" s="76" t="s">
        <v>9</v>
      </c>
      <c r="H82" s="76" t="s">
        <v>1</v>
      </c>
      <c r="I82" s="76" t="s">
        <v>10</v>
      </c>
      <c r="J82" s="76" t="s">
        <v>11</v>
      </c>
      <c r="K82" s="76" t="s">
        <v>12</v>
      </c>
      <c r="L82" s="76" t="s">
        <v>13</v>
      </c>
      <c r="M82" s="76" t="s">
        <v>2</v>
      </c>
      <c r="N82" s="76" t="s">
        <v>14</v>
      </c>
      <c r="O82" s="76" t="s">
        <v>15</v>
      </c>
      <c r="P82" s="76" t="s">
        <v>16</v>
      </c>
      <c r="Q82" s="76" t="s">
        <v>17</v>
      </c>
      <c r="R82" s="76" t="s">
        <v>18</v>
      </c>
      <c r="S82" s="76" t="s">
        <v>19</v>
      </c>
      <c r="T82" s="76" t="s">
        <v>0</v>
      </c>
      <c r="U82" s="76" t="s">
        <v>20</v>
      </c>
      <c r="V82" s="76" t="s">
        <v>21</v>
      </c>
      <c r="W82" s="76" t="s">
        <v>22</v>
      </c>
      <c r="X82" s="76" t="s">
        <v>23</v>
      </c>
      <c r="Y82" s="76" t="s">
        <v>24</v>
      </c>
      <c r="Z82" s="76" t="s">
        <v>25</v>
      </c>
      <c r="AA82" s="76" t="s">
        <v>26</v>
      </c>
      <c r="AB82" s="76" t="s">
        <v>27</v>
      </c>
    </row>
    <row r="84" spans="2:28" ht="15" x14ac:dyDescent="0.25">
      <c r="B84" s="70"/>
      <c r="C84" t="s">
        <v>125</v>
      </c>
    </row>
    <row r="85" spans="2:28" ht="15" x14ac:dyDescent="0.25">
      <c r="B85" s="70"/>
      <c r="C85" s="30" t="s">
        <v>18</v>
      </c>
      <c r="D85" s="73">
        <v>10</v>
      </c>
      <c r="E85" s="74" t="s">
        <v>16</v>
      </c>
      <c r="F85" s="73">
        <v>12</v>
      </c>
      <c r="G85" s="74" t="s">
        <v>26</v>
      </c>
      <c r="H85" s="73">
        <v>1</v>
      </c>
      <c r="I85" s="74" t="s">
        <v>15</v>
      </c>
      <c r="J85" s="73">
        <v>13</v>
      </c>
      <c r="K85" s="74" t="s">
        <v>23</v>
      </c>
      <c r="L85" s="73">
        <v>4</v>
      </c>
      <c r="M85" s="74" t="s">
        <v>26</v>
      </c>
      <c r="N85" s="73">
        <v>1</v>
      </c>
      <c r="O85" s="74" t="s">
        <v>27</v>
      </c>
      <c r="P85" s="73">
        <v>0</v>
      </c>
      <c r="Q85" s="74" t="s">
        <v>20</v>
      </c>
      <c r="R85" s="2">
        <v>7</v>
      </c>
      <c r="T85" s="87" t="s">
        <v>128</v>
      </c>
    </row>
    <row r="86" spans="2:28" ht="15" x14ac:dyDescent="0.25">
      <c r="B86" s="70"/>
      <c r="C86" s="30" t="s">
        <v>12</v>
      </c>
      <c r="D86" s="73">
        <v>17</v>
      </c>
      <c r="E86" s="74" t="s">
        <v>7</v>
      </c>
      <c r="F86" s="73">
        <v>24</v>
      </c>
      <c r="G86" s="74" t="s">
        <v>8</v>
      </c>
      <c r="H86" s="73">
        <v>22</v>
      </c>
      <c r="I86" s="74" t="s">
        <v>22</v>
      </c>
      <c r="J86" s="73">
        <v>5</v>
      </c>
      <c r="K86" s="74" t="s">
        <v>9</v>
      </c>
      <c r="L86" s="73">
        <v>21</v>
      </c>
      <c r="M86" s="74" t="s">
        <v>10</v>
      </c>
      <c r="N86" s="73">
        <v>19</v>
      </c>
      <c r="O86" s="74" t="s">
        <v>22</v>
      </c>
      <c r="P86" s="73">
        <v>5</v>
      </c>
      <c r="Q86" s="74" t="s">
        <v>7</v>
      </c>
      <c r="R86" s="2">
        <v>24</v>
      </c>
    </row>
    <row r="87" spans="2:28" ht="15" x14ac:dyDescent="0.25">
      <c r="B87" s="70"/>
    </row>
    <row r="88" spans="2:28" ht="15" x14ac:dyDescent="0.25">
      <c r="B88" s="70"/>
      <c r="C88" s="71"/>
      <c r="D88" s="71"/>
      <c r="E88" s="72"/>
      <c r="F88" s="71"/>
      <c r="G88" s="71"/>
      <c r="H88" s="71"/>
      <c r="I88" s="71"/>
      <c r="J88" s="71"/>
      <c r="K88" s="70"/>
      <c r="L88" s="70"/>
    </row>
    <row r="89" spans="2:28" ht="15" x14ac:dyDescent="0.25"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</row>
    <row r="90" spans="2:28" ht="15" x14ac:dyDescent="0.25">
      <c r="C90" s="23" t="s">
        <v>79</v>
      </c>
      <c r="D90" s="111" t="s">
        <v>86</v>
      </c>
      <c r="E90" s="111"/>
      <c r="F90" s="35"/>
      <c r="G90" s="112" t="s">
        <v>81</v>
      </c>
      <c r="H90" s="112"/>
      <c r="I90" s="35"/>
      <c r="J90" s="36" t="s">
        <v>82</v>
      </c>
      <c r="K90" s="36" t="s">
        <v>83</v>
      </c>
      <c r="L90" s="36"/>
      <c r="M90" s="36" t="s">
        <v>82</v>
      </c>
    </row>
    <row r="91" spans="2:28" x14ac:dyDescent="0.3">
      <c r="C91" s="94">
        <v>1</v>
      </c>
      <c r="D91" s="30">
        <v>6</v>
      </c>
      <c r="E91" s="30">
        <v>1</v>
      </c>
      <c r="F91" s="94" t="s">
        <v>38</v>
      </c>
      <c r="G91" s="7">
        <v>10</v>
      </c>
      <c r="H91" s="29"/>
      <c r="I91" s="94" t="s">
        <v>84</v>
      </c>
      <c r="J91" s="2">
        <f>(D91*G91)+(E91*G92)</f>
        <v>77</v>
      </c>
      <c r="K91" s="106" t="s">
        <v>85</v>
      </c>
      <c r="L91" s="94" t="s">
        <v>84</v>
      </c>
      <c r="M91" s="2">
        <f>MOD(J91,26)</f>
        <v>25</v>
      </c>
    </row>
    <row r="92" spans="2:28" x14ac:dyDescent="0.3">
      <c r="C92" s="94"/>
      <c r="D92" s="30">
        <v>1</v>
      </c>
      <c r="E92" s="30">
        <v>6</v>
      </c>
      <c r="F92" s="94"/>
      <c r="G92" s="22">
        <v>17</v>
      </c>
      <c r="H92" s="29"/>
      <c r="I92" s="94"/>
      <c r="J92" s="2">
        <f>(D92*G91)+(E92*G92)</f>
        <v>112</v>
      </c>
      <c r="K92" s="107"/>
      <c r="L92" s="94"/>
      <c r="M92" s="2">
        <f t="shared" ref="M92:M113" si="0">MOD(J92,26)</f>
        <v>8</v>
      </c>
    </row>
    <row r="93" spans="2:28" ht="15" x14ac:dyDescent="0.25">
      <c r="C93" s="2"/>
      <c r="D93" s="30"/>
      <c r="E93" s="30"/>
      <c r="F93" s="29"/>
      <c r="G93" s="29"/>
      <c r="H93" s="29"/>
      <c r="I93" s="29"/>
      <c r="J93" s="2"/>
      <c r="K93" s="2"/>
      <c r="L93" s="2"/>
      <c r="M93" s="2"/>
    </row>
    <row r="94" spans="2:28" x14ac:dyDescent="0.3">
      <c r="C94" s="94">
        <v>2</v>
      </c>
      <c r="D94" s="30">
        <v>5</v>
      </c>
      <c r="E94" s="30">
        <v>2</v>
      </c>
      <c r="F94" s="94" t="s">
        <v>38</v>
      </c>
      <c r="G94" s="7">
        <v>12</v>
      </c>
      <c r="H94" s="29"/>
      <c r="I94" s="94" t="s">
        <v>84</v>
      </c>
      <c r="J94" s="2">
        <f>(D94*G94)+(E94*G95)</f>
        <v>108</v>
      </c>
      <c r="K94" s="106" t="s">
        <v>85</v>
      </c>
      <c r="L94" s="94" t="s">
        <v>84</v>
      </c>
      <c r="M94" s="2">
        <f t="shared" si="0"/>
        <v>4</v>
      </c>
    </row>
    <row r="95" spans="2:28" x14ac:dyDescent="0.3">
      <c r="C95" s="94"/>
      <c r="D95" s="30">
        <v>1</v>
      </c>
      <c r="E95" s="30">
        <v>1</v>
      </c>
      <c r="F95" s="94"/>
      <c r="G95" s="22">
        <v>24</v>
      </c>
      <c r="H95" s="29"/>
      <c r="I95" s="94"/>
      <c r="J95" s="2">
        <f>(D95*G94)+(E95*G95)</f>
        <v>36</v>
      </c>
      <c r="K95" s="107"/>
      <c r="L95" s="94"/>
      <c r="M95" s="2">
        <f t="shared" si="0"/>
        <v>10</v>
      </c>
    </row>
    <row r="96" spans="2:28" ht="15" x14ac:dyDescent="0.25">
      <c r="C96" s="2"/>
      <c r="D96" s="30"/>
      <c r="E96" s="30"/>
      <c r="F96" s="29"/>
      <c r="G96" s="29"/>
      <c r="H96" s="29"/>
      <c r="I96" s="29"/>
      <c r="J96" s="2"/>
      <c r="K96" s="2"/>
      <c r="L96" s="2"/>
      <c r="M96" s="2"/>
    </row>
    <row r="97" spans="3:13" x14ac:dyDescent="0.3">
      <c r="C97" s="94">
        <v>3</v>
      </c>
      <c r="D97" s="30">
        <v>6</v>
      </c>
      <c r="E97" s="30">
        <v>3</v>
      </c>
      <c r="F97" s="94" t="s">
        <v>38</v>
      </c>
      <c r="G97" s="7">
        <v>1</v>
      </c>
      <c r="H97" s="29"/>
      <c r="I97" s="94" t="s">
        <v>84</v>
      </c>
      <c r="J97" s="2">
        <f>(D97*G97)+(E97*G98)</f>
        <v>72</v>
      </c>
      <c r="K97" s="106" t="s">
        <v>85</v>
      </c>
      <c r="L97" s="94" t="s">
        <v>84</v>
      </c>
      <c r="M97" s="2">
        <f t="shared" si="0"/>
        <v>20</v>
      </c>
    </row>
    <row r="98" spans="3:13" x14ac:dyDescent="0.3">
      <c r="C98" s="94"/>
      <c r="D98" s="30">
        <v>1</v>
      </c>
      <c r="E98" s="30">
        <v>1</v>
      </c>
      <c r="F98" s="94"/>
      <c r="G98" s="22">
        <v>22</v>
      </c>
      <c r="H98" s="29"/>
      <c r="I98" s="94"/>
      <c r="J98" s="2">
        <f>(D98*G97)+(E98*G98)</f>
        <v>23</v>
      </c>
      <c r="K98" s="107"/>
      <c r="L98" s="94"/>
      <c r="M98" s="2">
        <f t="shared" si="0"/>
        <v>23</v>
      </c>
    </row>
    <row r="99" spans="3:13" ht="15" x14ac:dyDescent="0.25">
      <c r="C99" s="2"/>
      <c r="D99" s="30"/>
      <c r="E99" s="30"/>
      <c r="F99" s="29"/>
      <c r="G99" s="29"/>
      <c r="H99" s="29"/>
      <c r="I99" s="29"/>
      <c r="J99" s="2"/>
      <c r="K99" s="2"/>
      <c r="L99" s="2"/>
      <c r="M99" s="2"/>
    </row>
    <row r="100" spans="3:13" x14ac:dyDescent="0.3">
      <c r="C100" s="94">
        <v>4</v>
      </c>
      <c r="D100" s="30">
        <v>9</v>
      </c>
      <c r="E100" s="30">
        <v>5</v>
      </c>
      <c r="F100" s="94" t="s">
        <v>38</v>
      </c>
      <c r="G100" s="7">
        <v>13</v>
      </c>
      <c r="H100" s="29"/>
      <c r="I100" s="94" t="s">
        <v>84</v>
      </c>
      <c r="J100" s="2">
        <f>(D100*G100)+(E100*G101)</f>
        <v>142</v>
      </c>
      <c r="K100" s="106" t="s">
        <v>85</v>
      </c>
      <c r="L100" s="94" t="s">
        <v>84</v>
      </c>
      <c r="M100" s="2">
        <f t="shared" si="0"/>
        <v>12</v>
      </c>
    </row>
    <row r="101" spans="3:13" x14ac:dyDescent="0.3">
      <c r="C101" s="94"/>
      <c r="D101" s="30">
        <v>3</v>
      </c>
      <c r="E101" s="30">
        <v>4</v>
      </c>
      <c r="F101" s="94"/>
      <c r="G101" s="22">
        <v>5</v>
      </c>
      <c r="H101" s="29"/>
      <c r="I101" s="94"/>
      <c r="J101" s="2">
        <f>(D101*G100)+(E101*G101)</f>
        <v>59</v>
      </c>
      <c r="K101" s="107"/>
      <c r="L101" s="94"/>
      <c r="M101" s="2">
        <f t="shared" si="0"/>
        <v>7</v>
      </c>
    </row>
    <row r="102" spans="3:13" ht="15" x14ac:dyDescent="0.25">
      <c r="C102" s="2"/>
      <c r="D102" s="30"/>
      <c r="E102" s="30"/>
      <c r="F102" s="29"/>
      <c r="G102" s="29"/>
      <c r="H102" s="29"/>
      <c r="I102" s="29"/>
      <c r="J102" s="2"/>
      <c r="K102" s="2"/>
      <c r="L102" s="2"/>
      <c r="M102" s="2"/>
    </row>
    <row r="103" spans="3:13" x14ac:dyDescent="0.3">
      <c r="C103" s="94">
        <v>5</v>
      </c>
      <c r="D103" s="30">
        <v>8</v>
      </c>
      <c r="E103" s="30">
        <v>1</v>
      </c>
      <c r="F103" s="94" t="s">
        <v>38</v>
      </c>
      <c r="G103" s="7">
        <v>4</v>
      </c>
      <c r="H103" s="29"/>
      <c r="I103" s="94" t="s">
        <v>84</v>
      </c>
      <c r="J103" s="2">
        <f>(D103*G103)+(E103*G104)</f>
        <v>53</v>
      </c>
      <c r="K103" s="106" t="s">
        <v>85</v>
      </c>
      <c r="L103" s="94" t="s">
        <v>84</v>
      </c>
      <c r="M103" s="2">
        <f>MOD(J103,26)</f>
        <v>1</v>
      </c>
    </row>
    <row r="104" spans="3:13" x14ac:dyDescent="0.3">
      <c r="C104" s="94"/>
      <c r="D104" s="30">
        <v>7</v>
      </c>
      <c r="E104" s="30">
        <v>6</v>
      </c>
      <c r="F104" s="94"/>
      <c r="G104" s="22">
        <v>21</v>
      </c>
      <c r="H104" s="29"/>
      <c r="I104" s="94"/>
      <c r="J104" s="2">
        <f>(D104*G103)+(E104*G104)</f>
        <v>154</v>
      </c>
      <c r="K104" s="107"/>
      <c r="L104" s="94"/>
      <c r="M104" s="2">
        <f t="shared" si="0"/>
        <v>24</v>
      </c>
    </row>
    <row r="105" spans="3:13" ht="15" x14ac:dyDescent="0.25">
      <c r="C105" s="2"/>
      <c r="D105" s="30"/>
      <c r="E105" s="30"/>
      <c r="F105" s="29"/>
      <c r="G105" s="29"/>
      <c r="H105" s="29"/>
      <c r="I105" s="29"/>
      <c r="J105" s="2"/>
      <c r="K105" s="2"/>
      <c r="L105" s="2"/>
      <c r="M105" s="2"/>
    </row>
    <row r="106" spans="3:13" x14ac:dyDescent="0.3">
      <c r="C106" s="94">
        <v>6</v>
      </c>
      <c r="D106" s="30">
        <v>4</v>
      </c>
      <c r="E106" s="30">
        <v>1</v>
      </c>
      <c r="F106" s="94" t="s">
        <v>38</v>
      </c>
      <c r="G106" s="7">
        <v>1</v>
      </c>
      <c r="H106" s="29"/>
      <c r="I106" s="94" t="s">
        <v>84</v>
      </c>
      <c r="J106" s="2">
        <f>(D106*G106)+(E106*G107)</f>
        <v>23</v>
      </c>
      <c r="K106" s="106" t="s">
        <v>85</v>
      </c>
      <c r="L106" s="94" t="s">
        <v>84</v>
      </c>
      <c r="M106" s="2">
        <f t="shared" si="0"/>
        <v>23</v>
      </c>
    </row>
    <row r="107" spans="3:13" x14ac:dyDescent="0.3">
      <c r="C107" s="94"/>
      <c r="D107" s="30">
        <v>3</v>
      </c>
      <c r="E107" s="30">
        <v>2</v>
      </c>
      <c r="F107" s="94"/>
      <c r="G107" s="22">
        <v>19</v>
      </c>
      <c r="H107" s="29"/>
      <c r="I107" s="94"/>
      <c r="J107" s="2">
        <f>(D107*G106)+(E107*G107)</f>
        <v>41</v>
      </c>
      <c r="K107" s="107"/>
      <c r="L107" s="94"/>
      <c r="M107" s="2">
        <f t="shared" si="0"/>
        <v>15</v>
      </c>
    </row>
    <row r="108" spans="3:13" ht="15" x14ac:dyDescent="0.25">
      <c r="C108" s="2"/>
      <c r="D108" s="30"/>
      <c r="E108" s="30"/>
      <c r="F108" s="29"/>
      <c r="G108" s="29"/>
      <c r="H108" s="29"/>
      <c r="I108" s="29"/>
      <c r="J108" s="2"/>
      <c r="K108" s="2"/>
      <c r="L108" s="2"/>
      <c r="M108" s="2"/>
    </row>
    <row r="109" spans="3:13" x14ac:dyDescent="0.3">
      <c r="C109" s="94">
        <v>7</v>
      </c>
      <c r="D109" s="30">
        <v>2</v>
      </c>
      <c r="E109" s="30">
        <v>1</v>
      </c>
      <c r="F109" s="94" t="s">
        <v>38</v>
      </c>
      <c r="G109" s="7">
        <v>0</v>
      </c>
      <c r="H109" s="29"/>
      <c r="I109" s="94" t="s">
        <v>84</v>
      </c>
      <c r="J109" s="2">
        <f>(D109*G109)+(E109*G110)</f>
        <v>5</v>
      </c>
      <c r="K109" s="106" t="s">
        <v>85</v>
      </c>
      <c r="L109" s="94" t="s">
        <v>84</v>
      </c>
      <c r="M109" s="2">
        <f t="shared" si="0"/>
        <v>5</v>
      </c>
    </row>
    <row r="110" spans="3:13" x14ac:dyDescent="0.3">
      <c r="C110" s="94"/>
      <c r="D110" s="30">
        <v>1</v>
      </c>
      <c r="E110" s="30">
        <v>5</v>
      </c>
      <c r="F110" s="94"/>
      <c r="G110" s="22">
        <v>5</v>
      </c>
      <c r="H110" s="29"/>
      <c r="I110" s="94"/>
      <c r="J110" s="2">
        <f>(D110*G109)+(E110*G110)</f>
        <v>25</v>
      </c>
      <c r="K110" s="107"/>
      <c r="L110" s="94"/>
      <c r="M110" s="2">
        <f t="shared" si="0"/>
        <v>25</v>
      </c>
    </row>
    <row r="111" spans="3:13" ht="15" x14ac:dyDescent="0.25">
      <c r="C111" s="2"/>
      <c r="D111" s="30"/>
      <c r="E111" s="30"/>
      <c r="F111" s="29"/>
      <c r="G111" s="29"/>
      <c r="H111" s="29"/>
      <c r="I111" s="29"/>
      <c r="J111" s="2"/>
      <c r="K111" s="2"/>
      <c r="L111" s="2"/>
      <c r="M111" s="2"/>
    </row>
    <row r="112" spans="3:13" x14ac:dyDescent="0.3">
      <c r="C112" s="94">
        <v>8</v>
      </c>
      <c r="D112" s="30">
        <v>7</v>
      </c>
      <c r="E112" s="30">
        <v>1</v>
      </c>
      <c r="F112" s="94" t="s">
        <v>38</v>
      </c>
      <c r="G112" s="7">
        <v>7</v>
      </c>
      <c r="H112" s="29"/>
      <c r="I112" s="94" t="s">
        <v>84</v>
      </c>
      <c r="J112" s="2">
        <f>(D112*G112)+(E112*G113)</f>
        <v>73</v>
      </c>
      <c r="K112" s="106" t="s">
        <v>85</v>
      </c>
      <c r="L112" s="94" t="s">
        <v>84</v>
      </c>
      <c r="M112" s="2">
        <f t="shared" si="0"/>
        <v>21</v>
      </c>
    </row>
    <row r="113" spans="2:19" x14ac:dyDescent="0.3">
      <c r="C113" s="94"/>
      <c r="D113" s="30">
        <v>2</v>
      </c>
      <c r="E113" s="30">
        <v>1</v>
      </c>
      <c r="F113" s="94"/>
      <c r="G113" s="22">
        <v>24</v>
      </c>
      <c r="H113" s="29"/>
      <c r="I113" s="94"/>
      <c r="J113" s="2">
        <f>(D113*G112)+(E113*G113)</f>
        <v>38</v>
      </c>
      <c r="K113" s="107"/>
      <c r="L113" s="94"/>
      <c r="M113" s="2">
        <f t="shared" si="0"/>
        <v>12</v>
      </c>
    </row>
    <row r="114" spans="2:19" ht="15" x14ac:dyDescent="0.25">
      <c r="C114" s="2"/>
      <c r="D114" s="29"/>
      <c r="E114" s="29"/>
      <c r="F114" s="29"/>
      <c r="G114" s="29"/>
      <c r="H114" s="29"/>
      <c r="I114" s="29"/>
      <c r="J114" s="2"/>
      <c r="K114" s="2"/>
      <c r="L114" s="2"/>
      <c r="M114" s="2"/>
    </row>
    <row r="116" spans="2:19" ht="15" x14ac:dyDescent="0.25">
      <c r="C116" t="s">
        <v>66</v>
      </c>
      <c r="E116" s="31" t="s">
        <v>123</v>
      </c>
      <c r="I116" t="s">
        <v>141</v>
      </c>
    </row>
    <row r="119" spans="2:19" ht="15" x14ac:dyDescent="0.25">
      <c r="B119" t="s">
        <v>68</v>
      </c>
    </row>
    <row r="120" spans="2:19" ht="15" x14ac:dyDescent="0.25">
      <c r="C120" t="s">
        <v>64</v>
      </c>
      <c r="D120" s="31" t="s">
        <v>123</v>
      </c>
    </row>
    <row r="121" spans="2:19" ht="15.75" thickBot="1" x14ac:dyDescent="0.3">
      <c r="D121" s="31"/>
    </row>
    <row r="122" spans="2:19" ht="16.5" thickTop="1" thickBot="1" x14ac:dyDescent="0.3">
      <c r="C122" s="91" t="s">
        <v>129</v>
      </c>
      <c r="D122" s="92"/>
      <c r="E122" s="93"/>
      <c r="G122" s="55"/>
      <c r="H122" s="55"/>
      <c r="I122" s="55"/>
    </row>
    <row r="123" spans="2:19" ht="16.5" thickTop="1" thickBot="1" x14ac:dyDescent="0.3">
      <c r="C123" s="91" t="s">
        <v>130</v>
      </c>
      <c r="D123" s="92"/>
      <c r="E123" s="93"/>
      <c r="G123" s="55"/>
      <c r="H123" s="55"/>
      <c r="I123" s="55"/>
      <c r="J123" s="55"/>
      <c r="K123" s="17"/>
      <c r="L123" s="55"/>
      <c r="M123" s="55"/>
      <c r="N123" s="55"/>
    </row>
    <row r="124" spans="2:19" ht="15.75" thickTop="1" x14ac:dyDescent="0.25">
      <c r="C124" s="1"/>
      <c r="D124" s="1"/>
      <c r="E124" s="1"/>
      <c r="F124" s="1"/>
      <c r="J124" s="55"/>
      <c r="K124" s="17"/>
      <c r="L124" s="55"/>
      <c r="M124" s="55"/>
      <c r="N124" s="55"/>
    </row>
    <row r="125" spans="2:19" ht="15" x14ac:dyDescent="0.25">
      <c r="C125" s="29" t="s">
        <v>129</v>
      </c>
      <c r="D125" s="29" t="s">
        <v>64</v>
      </c>
      <c r="E125" s="29"/>
      <c r="F125" s="2" t="s">
        <v>95</v>
      </c>
      <c r="H125" s="86" t="s">
        <v>140</v>
      </c>
    </row>
    <row r="126" spans="2:19" x14ac:dyDescent="0.3">
      <c r="C126" s="85" t="s">
        <v>133</v>
      </c>
      <c r="D126" s="2">
        <v>25</v>
      </c>
      <c r="E126" s="94" t="s">
        <v>84</v>
      </c>
      <c r="F126" s="38">
        <f>SIN(RADIANS(D126))</f>
        <v>0.42261826174069944</v>
      </c>
      <c r="G126" s="1"/>
      <c r="H126" s="1"/>
      <c r="I126" s="58"/>
      <c r="J126" s="58"/>
      <c r="K126" s="58"/>
      <c r="L126" s="58"/>
      <c r="M126" s="58"/>
      <c r="N126" s="17"/>
      <c r="O126" s="17"/>
      <c r="P126" s="17"/>
      <c r="Q126" s="17"/>
      <c r="R126" s="17"/>
      <c r="S126" s="17"/>
    </row>
    <row r="127" spans="2:19" x14ac:dyDescent="0.3">
      <c r="C127" s="85" t="s">
        <v>134</v>
      </c>
      <c r="D127" s="2">
        <v>8</v>
      </c>
      <c r="E127" s="94"/>
      <c r="F127" s="38">
        <f>COS(RADIANS(D127))</f>
        <v>0.99026806874157036</v>
      </c>
      <c r="G127" s="1"/>
      <c r="H127" s="1"/>
      <c r="I127" s="58"/>
      <c r="J127" s="58"/>
      <c r="K127" s="58"/>
      <c r="L127" s="58"/>
      <c r="M127" s="58"/>
      <c r="N127" s="17"/>
      <c r="O127" s="17"/>
      <c r="P127" s="17"/>
      <c r="Q127" s="17"/>
      <c r="R127" s="17"/>
      <c r="S127" s="17"/>
    </row>
    <row r="128" spans="2:19" x14ac:dyDescent="0.3">
      <c r="C128" s="85" t="s">
        <v>133</v>
      </c>
      <c r="D128" s="2">
        <v>4</v>
      </c>
      <c r="E128" s="94"/>
      <c r="F128" s="38">
        <f>SIN(RADIANS(D128))</f>
        <v>6.9756473744125302E-2</v>
      </c>
      <c r="G128" s="1"/>
      <c r="H128" s="1"/>
      <c r="I128" s="58"/>
      <c r="J128" s="55"/>
      <c r="K128" s="55"/>
      <c r="L128" s="55"/>
      <c r="M128" s="17"/>
      <c r="N128" s="55"/>
      <c r="O128" s="55"/>
      <c r="P128" s="55"/>
      <c r="Q128" s="17"/>
      <c r="R128" s="17"/>
      <c r="S128" s="17"/>
    </row>
    <row r="129" spans="3:23" x14ac:dyDescent="0.3">
      <c r="C129" s="85" t="s">
        <v>134</v>
      </c>
      <c r="D129" s="2">
        <v>10</v>
      </c>
      <c r="E129" s="94"/>
      <c r="F129" s="38">
        <f>COS(RADIANS(D129))</f>
        <v>0.98480775301220802</v>
      </c>
      <c r="G129" s="1"/>
      <c r="H129" s="1"/>
      <c r="I129" s="58"/>
      <c r="J129" s="55"/>
      <c r="K129" s="55"/>
      <c r="L129" s="55"/>
      <c r="M129" s="17"/>
      <c r="N129" s="55"/>
      <c r="O129" s="55"/>
      <c r="P129" s="55"/>
      <c r="Q129" s="17"/>
      <c r="R129" s="17"/>
      <c r="S129" s="17"/>
    </row>
    <row r="130" spans="3:23" x14ac:dyDescent="0.3">
      <c r="C130" s="85" t="s">
        <v>133</v>
      </c>
      <c r="D130" s="2">
        <v>20</v>
      </c>
      <c r="E130" s="94"/>
      <c r="F130" s="38">
        <f t="shared" ref="F130" si="1">SIN(RADIANS(D130))</f>
        <v>0.34202014332566871</v>
      </c>
      <c r="G130" s="1"/>
      <c r="H130" s="1"/>
      <c r="I130" s="58"/>
      <c r="J130" s="58"/>
      <c r="K130" s="58"/>
      <c r="L130" s="58"/>
      <c r="M130" s="58"/>
      <c r="N130" s="17"/>
      <c r="O130" s="17"/>
      <c r="P130" s="17"/>
      <c r="Q130" s="17"/>
      <c r="R130" s="17"/>
      <c r="S130" s="17"/>
    </row>
    <row r="131" spans="3:23" x14ac:dyDescent="0.3">
      <c r="C131" s="85" t="s">
        <v>134</v>
      </c>
      <c r="D131" s="2">
        <v>23</v>
      </c>
      <c r="E131" s="94"/>
      <c r="F131" s="38">
        <f t="shared" ref="F131" si="2">COS(RADIANS(D131))</f>
        <v>0.92050485345244037</v>
      </c>
      <c r="G131" s="1"/>
      <c r="H131" s="1"/>
      <c r="I131" s="58"/>
      <c r="J131" s="58"/>
      <c r="K131" s="58"/>
      <c r="L131" s="58"/>
      <c r="M131" s="58"/>
      <c r="N131" s="17"/>
      <c r="O131" s="17"/>
      <c r="P131" s="17"/>
      <c r="Q131" s="17"/>
      <c r="R131" s="17"/>
      <c r="S131" s="17"/>
    </row>
    <row r="132" spans="3:23" x14ac:dyDescent="0.3">
      <c r="C132" s="85" t="s">
        <v>133</v>
      </c>
      <c r="D132" s="2">
        <v>12</v>
      </c>
      <c r="E132" s="94"/>
      <c r="F132" s="38">
        <f t="shared" ref="F132" si="3">SIN(RADIANS(D132))</f>
        <v>0.20791169081775934</v>
      </c>
      <c r="G132" s="1"/>
      <c r="H132" s="1"/>
      <c r="I132" s="58"/>
      <c r="J132" s="58"/>
      <c r="K132" s="58"/>
      <c r="L132" s="58"/>
      <c r="M132" s="58"/>
      <c r="N132" s="17"/>
      <c r="O132" s="17"/>
      <c r="P132" s="17"/>
      <c r="Q132" s="17"/>
      <c r="R132" s="17"/>
      <c r="S132" s="17"/>
    </row>
    <row r="133" spans="3:23" x14ac:dyDescent="0.3">
      <c r="C133" s="85" t="s">
        <v>134</v>
      </c>
      <c r="D133" s="2">
        <v>7</v>
      </c>
      <c r="E133" s="94"/>
      <c r="F133" s="38">
        <f t="shared" ref="F133" si="4">COS(RADIANS(D133))</f>
        <v>0.99254615164132198</v>
      </c>
      <c r="G133" s="1"/>
      <c r="H133" s="1"/>
      <c r="I133" s="58"/>
      <c r="J133" s="58"/>
      <c r="K133" s="58"/>
      <c r="L133" s="58"/>
      <c r="M133" s="58"/>
      <c r="N133" s="17"/>
      <c r="O133" s="17"/>
      <c r="P133" s="17"/>
      <c r="Q133" s="17"/>
      <c r="R133" s="17"/>
      <c r="S133" s="17"/>
    </row>
    <row r="134" spans="3:23" x14ac:dyDescent="0.3">
      <c r="C134" s="85" t="s">
        <v>133</v>
      </c>
      <c r="D134" s="2">
        <v>1</v>
      </c>
      <c r="E134" s="94"/>
      <c r="F134" s="38">
        <f t="shared" ref="F134" si="5">SIN(RADIANS(D134))</f>
        <v>1.7452406437283512E-2</v>
      </c>
      <c r="G134" s="1"/>
      <c r="H134" s="1"/>
      <c r="I134" s="58"/>
      <c r="J134" s="58"/>
      <c r="K134" s="58"/>
      <c r="L134" s="58"/>
      <c r="M134" s="58"/>
      <c r="N134" s="17"/>
      <c r="O134" s="17"/>
      <c r="P134" s="17"/>
      <c r="Q134" s="17"/>
      <c r="R134" s="17"/>
      <c r="S134" s="17"/>
    </row>
    <row r="135" spans="3:23" x14ac:dyDescent="0.3">
      <c r="C135" s="85" t="s">
        <v>134</v>
      </c>
      <c r="D135" s="2">
        <v>24</v>
      </c>
      <c r="E135" s="94"/>
      <c r="F135" s="38">
        <f t="shared" ref="F135" si="6">COS(RADIANS(D135))</f>
        <v>0.91354545764260087</v>
      </c>
      <c r="G135" s="1"/>
      <c r="H135" s="1"/>
      <c r="I135" s="58"/>
      <c r="J135" s="58"/>
      <c r="K135" s="58"/>
      <c r="L135" s="58"/>
      <c r="M135" s="58"/>
      <c r="N135" s="17"/>
      <c r="O135" s="17"/>
      <c r="P135" s="17"/>
      <c r="Q135" s="17"/>
      <c r="R135" s="17"/>
      <c r="S135" s="17"/>
    </row>
    <row r="136" spans="3:23" x14ac:dyDescent="0.3">
      <c r="C136" s="85" t="s">
        <v>133</v>
      </c>
      <c r="D136" s="2">
        <v>23</v>
      </c>
      <c r="E136" s="94"/>
      <c r="F136" s="38">
        <f t="shared" ref="F136" si="7">SIN(RADIANS(D136))</f>
        <v>0.39073112848927377</v>
      </c>
      <c r="G136" s="1"/>
      <c r="H136" s="1"/>
      <c r="I136" s="58"/>
      <c r="J136" s="58"/>
      <c r="K136" s="58"/>
      <c r="L136" s="58"/>
      <c r="M136" s="58"/>
      <c r="N136" s="17"/>
      <c r="O136" s="17"/>
      <c r="P136" s="17"/>
      <c r="Q136" s="17"/>
      <c r="R136" s="17"/>
      <c r="S136" s="17"/>
    </row>
    <row r="137" spans="3:23" x14ac:dyDescent="0.3">
      <c r="C137" s="85" t="s">
        <v>134</v>
      </c>
      <c r="D137" s="2">
        <v>15</v>
      </c>
      <c r="E137" s="94"/>
      <c r="F137" s="38">
        <f t="shared" ref="F137" si="8">COS(RADIANS(D137))</f>
        <v>0.96592582628906831</v>
      </c>
      <c r="G137" s="1"/>
      <c r="H137" s="1"/>
      <c r="I137" s="58"/>
      <c r="J137" s="58"/>
      <c r="K137" s="58"/>
      <c r="L137" s="58"/>
      <c r="M137" s="58"/>
      <c r="N137" s="17"/>
      <c r="O137" s="17"/>
      <c r="P137" s="17"/>
      <c r="Q137" s="17"/>
      <c r="R137" s="17"/>
      <c r="S137" s="17"/>
    </row>
    <row r="138" spans="3:23" x14ac:dyDescent="0.3">
      <c r="C138" s="85" t="s">
        <v>133</v>
      </c>
      <c r="D138" s="2">
        <v>5</v>
      </c>
      <c r="E138" s="94"/>
      <c r="F138" s="38">
        <f t="shared" ref="F138" si="9">SIN(RADIANS(D138))</f>
        <v>8.7155742747658166E-2</v>
      </c>
      <c r="G138" s="1"/>
      <c r="H138" s="1"/>
      <c r="I138" s="1"/>
      <c r="J138" s="1"/>
      <c r="K138" s="1"/>
      <c r="L138" s="1"/>
      <c r="M138" s="1"/>
    </row>
    <row r="139" spans="3:23" x14ac:dyDescent="0.3">
      <c r="C139" s="85" t="s">
        <v>134</v>
      </c>
      <c r="D139" s="2">
        <v>25</v>
      </c>
      <c r="E139" s="94"/>
      <c r="F139" s="38">
        <f t="shared" ref="F139" si="10">COS(RADIANS(D139))</f>
        <v>0.90630778703664994</v>
      </c>
      <c r="G139" s="1"/>
      <c r="H139" s="1"/>
      <c r="I139" s="1"/>
      <c r="J139" s="1"/>
      <c r="K139" s="1"/>
      <c r="L139" s="1"/>
      <c r="M139" s="1"/>
    </row>
    <row r="140" spans="3:23" x14ac:dyDescent="0.3">
      <c r="C140" s="85" t="s">
        <v>133</v>
      </c>
      <c r="D140" s="2">
        <v>21</v>
      </c>
      <c r="E140" s="94"/>
      <c r="F140" s="38">
        <f t="shared" ref="F140" si="11">SIN(RADIANS(D140))</f>
        <v>0.35836794954530027</v>
      </c>
    </row>
    <row r="141" spans="3:23" x14ac:dyDescent="0.3">
      <c r="C141" s="85" t="s">
        <v>134</v>
      </c>
      <c r="D141" s="2">
        <v>12</v>
      </c>
      <c r="E141" s="94"/>
      <c r="F141" s="38">
        <f t="shared" ref="F141" si="12">COS(RADIANS(D141))</f>
        <v>0.97814760073380569</v>
      </c>
    </row>
    <row r="143" spans="3:23" ht="15" x14ac:dyDescent="0.25">
      <c r="C143" t="s">
        <v>66</v>
      </c>
      <c r="E143" s="88" t="s">
        <v>135</v>
      </c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39"/>
      <c r="T143" s="39"/>
      <c r="U143" s="40"/>
      <c r="V143" s="40"/>
      <c r="W143" s="40"/>
    </row>
    <row r="146" spans="2:20" ht="15" x14ac:dyDescent="0.25">
      <c r="B146" t="s">
        <v>89</v>
      </c>
    </row>
    <row r="147" spans="2:20" ht="15" x14ac:dyDescent="0.25">
      <c r="C147" t="s">
        <v>64</v>
      </c>
      <c r="D147" s="89" t="s">
        <v>135</v>
      </c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40"/>
    </row>
    <row r="149" spans="2:20" ht="15" x14ac:dyDescent="0.25">
      <c r="C149" s="83" t="s">
        <v>136</v>
      </c>
    </row>
    <row r="150" spans="2:20" ht="15" x14ac:dyDescent="0.25">
      <c r="C150" s="29" t="s">
        <v>94</v>
      </c>
      <c r="D150" s="29"/>
      <c r="E150" s="29"/>
      <c r="F150" s="29"/>
      <c r="G150" s="101" t="s">
        <v>95</v>
      </c>
      <c r="H150" s="102"/>
      <c r="J150" s="86" t="s">
        <v>137</v>
      </c>
    </row>
    <row r="151" spans="2:20" x14ac:dyDescent="0.3">
      <c r="C151" s="54">
        <v>0.42261826174069944</v>
      </c>
      <c r="D151" s="94" t="s">
        <v>38</v>
      </c>
      <c r="E151" s="94">
        <v>100</v>
      </c>
      <c r="F151" s="94" t="s">
        <v>84</v>
      </c>
      <c r="G151" s="77">
        <f>C151*E151</f>
        <v>42.261826174069945</v>
      </c>
      <c r="H151" s="29" t="s">
        <v>90</v>
      </c>
    </row>
    <row r="152" spans="2:20" x14ac:dyDescent="0.3">
      <c r="C152" s="54">
        <v>0.99026806874157036</v>
      </c>
      <c r="D152" s="94"/>
      <c r="E152" s="94"/>
      <c r="F152" s="94"/>
      <c r="G152" s="77">
        <f>C152*E151</f>
        <v>99.026806874157032</v>
      </c>
      <c r="H152" s="29" t="s">
        <v>90</v>
      </c>
    </row>
    <row r="153" spans="2:20" x14ac:dyDescent="0.3">
      <c r="C153" s="54">
        <v>6.9756473744125302E-2</v>
      </c>
      <c r="D153" s="94"/>
      <c r="E153" s="94"/>
      <c r="F153" s="94"/>
      <c r="G153" s="77">
        <f>C153*E151</f>
        <v>6.9756473744125298</v>
      </c>
      <c r="H153" s="29" t="s">
        <v>90</v>
      </c>
    </row>
    <row r="154" spans="2:20" x14ac:dyDescent="0.3">
      <c r="C154" s="54">
        <v>0.98480775301220802</v>
      </c>
      <c r="D154" s="94"/>
      <c r="E154" s="94"/>
      <c r="F154" s="94"/>
      <c r="G154" s="77">
        <f>C154*E151</f>
        <v>98.480775301220802</v>
      </c>
      <c r="H154" s="29" t="s">
        <v>90</v>
      </c>
    </row>
    <row r="155" spans="2:20" x14ac:dyDescent="0.3">
      <c r="C155" s="54">
        <v>0.34202014332566871</v>
      </c>
      <c r="D155" s="94"/>
      <c r="E155" s="94"/>
      <c r="F155" s="94"/>
      <c r="G155" s="77">
        <f>C155*E151</f>
        <v>34.202014332566868</v>
      </c>
      <c r="H155" s="29" t="s">
        <v>90</v>
      </c>
    </row>
    <row r="156" spans="2:20" x14ac:dyDescent="0.3">
      <c r="C156" s="54">
        <v>0.92050485345244037</v>
      </c>
      <c r="D156" s="94"/>
      <c r="E156" s="94"/>
      <c r="F156" s="94"/>
      <c r="G156" s="77">
        <f>C156*E151</f>
        <v>92.050485345244041</v>
      </c>
      <c r="H156" s="29" t="s">
        <v>90</v>
      </c>
    </row>
    <row r="157" spans="2:20" x14ac:dyDescent="0.3">
      <c r="C157" s="54">
        <v>0.20791169081775934</v>
      </c>
      <c r="D157" s="94"/>
      <c r="E157" s="94"/>
      <c r="F157" s="94"/>
      <c r="G157" s="77">
        <f>C157*E151</f>
        <v>20.791169081775934</v>
      </c>
      <c r="H157" s="29" t="s">
        <v>90</v>
      </c>
    </row>
    <row r="158" spans="2:20" x14ac:dyDescent="0.3">
      <c r="C158" s="54">
        <v>0.99254615164132198</v>
      </c>
      <c r="D158" s="94"/>
      <c r="E158" s="94"/>
      <c r="F158" s="94"/>
      <c r="G158" s="77">
        <f>C158*E151</f>
        <v>99.254615164132204</v>
      </c>
      <c r="H158" s="29" t="s">
        <v>90</v>
      </c>
    </row>
    <row r="159" spans="2:20" x14ac:dyDescent="0.3">
      <c r="C159" s="54">
        <v>1.7452406437283512E-2</v>
      </c>
      <c r="D159" s="94"/>
      <c r="E159" s="94"/>
      <c r="F159" s="94"/>
      <c r="G159" s="77">
        <f>C159*E151</f>
        <v>1.7452406437283512</v>
      </c>
      <c r="H159" s="29" t="s">
        <v>90</v>
      </c>
    </row>
    <row r="160" spans="2:20" x14ac:dyDescent="0.3">
      <c r="C160" s="54">
        <v>0.91354545764260087</v>
      </c>
      <c r="D160" s="94"/>
      <c r="E160" s="94"/>
      <c r="F160" s="94"/>
      <c r="G160" s="77">
        <f>C160*E151</f>
        <v>91.354545764260081</v>
      </c>
      <c r="H160" s="29" t="s">
        <v>90</v>
      </c>
    </row>
    <row r="161" spans="2:20" x14ac:dyDescent="0.3">
      <c r="C161" s="54">
        <v>0.39073112848927377</v>
      </c>
      <c r="D161" s="94"/>
      <c r="E161" s="94"/>
      <c r="F161" s="94"/>
      <c r="G161" s="77">
        <f>C161*E151</f>
        <v>39.07311284892738</v>
      </c>
      <c r="H161" s="29" t="s">
        <v>90</v>
      </c>
    </row>
    <row r="162" spans="2:20" x14ac:dyDescent="0.3">
      <c r="C162" s="54">
        <v>0.96592582628906831</v>
      </c>
      <c r="D162" s="94"/>
      <c r="E162" s="94"/>
      <c r="F162" s="94"/>
      <c r="G162" s="77">
        <f>C162*E151</f>
        <v>96.592582628906825</v>
      </c>
      <c r="H162" s="29" t="s">
        <v>90</v>
      </c>
    </row>
    <row r="163" spans="2:20" x14ac:dyDescent="0.3">
      <c r="C163" s="54">
        <v>8.7155742747658166E-2</v>
      </c>
      <c r="D163" s="94"/>
      <c r="E163" s="94"/>
      <c r="F163" s="94"/>
      <c r="G163" s="77">
        <f>C163*E151</f>
        <v>8.7155742747658174</v>
      </c>
      <c r="H163" s="29" t="s">
        <v>90</v>
      </c>
    </row>
    <row r="164" spans="2:20" x14ac:dyDescent="0.3">
      <c r="C164" s="54">
        <v>0.90630778703664994</v>
      </c>
      <c r="D164" s="94"/>
      <c r="E164" s="94"/>
      <c r="F164" s="94"/>
      <c r="G164" s="77">
        <f>C164*E151</f>
        <v>90.630778703664987</v>
      </c>
      <c r="H164" s="29" t="s">
        <v>90</v>
      </c>
    </row>
    <row r="165" spans="2:20" x14ac:dyDescent="0.3">
      <c r="C165" s="54">
        <v>0.35836794954530027</v>
      </c>
      <c r="D165" s="94"/>
      <c r="E165" s="94"/>
      <c r="F165" s="94"/>
      <c r="G165" s="77">
        <f>C165*E151</f>
        <v>35.836794954530028</v>
      </c>
      <c r="H165" s="29" t="s">
        <v>90</v>
      </c>
    </row>
    <row r="166" spans="2:20" x14ac:dyDescent="0.3">
      <c r="C166" s="54">
        <v>0.97814760073380569</v>
      </c>
      <c r="D166" s="94"/>
      <c r="E166" s="94"/>
      <c r="F166" s="94"/>
      <c r="G166" s="77">
        <f>C166*E151</f>
        <v>97.814760073380569</v>
      </c>
      <c r="H166" s="29" t="s">
        <v>90</v>
      </c>
    </row>
    <row r="168" spans="2:20" ht="15.75" thickBot="1" x14ac:dyDescent="0.3"/>
    <row r="169" spans="2:20" ht="16.5" thickTop="1" thickBot="1" x14ac:dyDescent="0.3">
      <c r="C169" s="98" t="s">
        <v>99</v>
      </c>
      <c r="D169" s="99"/>
      <c r="E169" s="99"/>
      <c r="F169" s="100"/>
      <c r="G169" s="55"/>
      <c r="H169" s="103" t="s">
        <v>143</v>
      </c>
      <c r="I169" s="104"/>
      <c r="J169" s="104"/>
      <c r="K169" s="104"/>
      <c r="L169" s="105"/>
    </row>
    <row r="170" spans="2:20" ht="16.5" thickTop="1" thickBot="1" x14ac:dyDescent="0.3">
      <c r="C170" s="48" t="s">
        <v>90</v>
      </c>
      <c r="D170" s="49" t="s">
        <v>91</v>
      </c>
      <c r="E170" s="49" t="s">
        <v>92</v>
      </c>
      <c r="F170" s="50" t="s">
        <v>93</v>
      </c>
      <c r="G170" s="55"/>
      <c r="H170" s="56" t="s">
        <v>0</v>
      </c>
      <c r="I170" s="94" t="s">
        <v>1</v>
      </c>
      <c r="J170" s="94"/>
      <c r="K170" s="94" t="s">
        <v>2</v>
      </c>
      <c r="L170" s="95"/>
    </row>
    <row r="171" spans="2:20" ht="16.5" thickTop="1" thickBot="1" x14ac:dyDescent="0.3">
      <c r="C171" s="45">
        <v>5</v>
      </c>
      <c r="D171" s="46">
        <v>4</v>
      </c>
      <c r="E171" s="46">
        <v>9</v>
      </c>
      <c r="F171" s="47">
        <v>5</v>
      </c>
      <c r="G171" s="55"/>
      <c r="H171" s="57" t="s">
        <v>97</v>
      </c>
      <c r="I171" s="96" t="s">
        <v>96</v>
      </c>
      <c r="J171" s="96"/>
      <c r="K171" s="96" t="s">
        <v>98</v>
      </c>
      <c r="L171" s="97"/>
    </row>
    <row r="172" spans="2:20" ht="15.75" thickTop="1" x14ac:dyDescent="0.25"/>
    <row r="173" spans="2:20" ht="15" x14ac:dyDescent="0.25">
      <c r="C173" s="23" t="s">
        <v>0</v>
      </c>
      <c r="D173" s="23" t="s">
        <v>1</v>
      </c>
      <c r="E173" s="23" t="s">
        <v>2</v>
      </c>
      <c r="F173" s="23" t="s">
        <v>0</v>
      </c>
      <c r="G173" s="23" t="s">
        <v>1</v>
      </c>
      <c r="H173" s="23" t="s">
        <v>2</v>
      </c>
      <c r="I173" s="23" t="s">
        <v>0</v>
      </c>
      <c r="J173" s="23" t="s">
        <v>1</v>
      </c>
      <c r="K173" s="23" t="s">
        <v>2</v>
      </c>
      <c r="L173" s="23" t="s">
        <v>0</v>
      </c>
      <c r="M173" s="23" t="s">
        <v>1</v>
      </c>
      <c r="N173" s="23" t="s">
        <v>2</v>
      </c>
      <c r="O173" s="23" t="s">
        <v>0</v>
      </c>
      <c r="P173" s="23" t="s">
        <v>1</v>
      </c>
      <c r="Q173" s="23" t="s">
        <v>2</v>
      </c>
      <c r="R173" s="59" t="s">
        <v>0</v>
      </c>
    </row>
    <row r="174" spans="2:20" ht="15" x14ac:dyDescent="0.25">
      <c r="B174" s="2" t="s">
        <v>90</v>
      </c>
      <c r="C174" s="77">
        <v>42.261826174069945</v>
      </c>
      <c r="D174" s="77">
        <v>99.026806874157032</v>
      </c>
      <c r="E174" s="77">
        <v>6.9756473744125298</v>
      </c>
      <c r="F174" s="77">
        <v>98.480775301220802</v>
      </c>
      <c r="G174" s="77">
        <v>34.202014332566868</v>
      </c>
      <c r="H174" s="77">
        <v>92.050485345244041</v>
      </c>
      <c r="I174" s="77">
        <v>20.791169081775934</v>
      </c>
      <c r="J174" s="77">
        <v>99.254615164132204</v>
      </c>
      <c r="K174" s="77">
        <v>1.7452406437283512</v>
      </c>
      <c r="L174" s="77">
        <v>91.354545764260081</v>
      </c>
      <c r="M174" s="77">
        <v>39.07311284892738</v>
      </c>
      <c r="N174" s="77">
        <v>96.592582628906825</v>
      </c>
      <c r="O174" s="77">
        <v>8.7155742747658174</v>
      </c>
      <c r="P174" s="77">
        <v>90.630778703664987</v>
      </c>
      <c r="Q174" s="77">
        <v>35.836794954530028</v>
      </c>
      <c r="R174" s="77">
        <v>97.814760073380569</v>
      </c>
    </row>
    <row r="175" spans="2:20" ht="15" x14ac:dyDescent="0.25">
      <c r="B175" s="1"/>
      <c r="C175" s="53">
        <f>(D171/C171)*C174</f>
        <v>33.809460939255956</v>
      </c>
      <c r="D175" s="38">
        <f>((E171/C171)*D174)+32</f>
        <v>210.24825237348267</v>
      </c>
      <c r="E175" s="38">
        <f>((F171/C171)*E174)+273</f>
        <v>279.97564737441252</v>
      </c>
      <c r="F175" s="53">
        <f>(D171/C171)*F174</f>
        <v>78.784620240976651</v>
      </c>
      <c r="G175" s="38">
        <f>((E171/C171)*G174)+32</f>
        <v>93.563625798620365</v>
      </c>
      <c r="H175" s="38">
        <f>((F171/C171)*H174)+273</f>
        <v>365.05048534524406</v>
      </c>
      <c r="I175" s="53">
        <f>(D171/C171)*I174</f>
        <v>16.632935265420748</v>
      </c>
      <c r="J175" s="38">
        <f>((E171/C171)*J174)+32</f>
        <v>210.65830729543796</v>
      </c>
      <c r="K175" s="38">
        <f>((F171/C171)*K174)+273</f>
        <v>274.74524064372832</v>
      </c>
      <c r="L175" s="53">
        <f>(D171/C171)*L174</f>
        <v>73.083636611408068</v>
      </c>
      <c r="M175" s="38">
        <f>((E171/C171)*M174)+32</f>
        <v>102.33160312806929</v>
      </c>
      <c r="N175" s="38">
        <f>((F171/C171)*N174)+273</f>
        <v>369.59258262890683</v>
      </c>
      <c r="O175" s="53">
        <f>(D171/C171)*O174</f>
        <v>6.9724594198126546</v>
      </c>
      <c r="P175" s="38">
        <f>((E171/C171)*P174)+32</f>
        <v>195.13540166659698</v>
      </c>
      <c r="Q175" s="38">
        <f>((F171/C171)*Q174)+273</f>
        <v>308.83679495453003</v>
      </c>
      <c r="R175" s="53">
        <f>(D171/C171)*R174</f>
        <v>78.251808058704455</v>
      </c>
      <c r="T175" s="86" t="s">
        <v>138</v>
      </c>
    </row>
    <row r="176" spans="2:20" ht="15" x14ac:dyDescent="0.25">
      <c r="H176" s="17"/>
      <c r="I176" s="52"/>
      <c r="J176" s="17"/>
      <c r="K176" s="17"/>
      <c r="L176" s="52"/>
      <c r="M176" s="17"/>
      <c r="N176" s="17"/>
      <c r="O176" s="52"/>
      <c r="P176" s="17"/>
      <c r="Q176" s="17"/>
      <c r="R176" s="52"/>
    </row>
    <row r="177" spans="3:5" ht="15" x14ac:dyDescent="0.25">
      <c r="C177" t="s">
        <v>66</v>
      </c>
      <c r="E177" t="s">
        <v>139</v>
      </c>
    </row>
    <row r="180" spans="3:5" ht="15" x14ac:dyDescent="0.25">
      <c r="C180" s="39"/>
    </row>
  </sheetData>
  <mergeCells count="60">
    <mergeCell ref="C91:C92"/>
    <mergeCell ref="F91:F92"/>
    <mergeCell ref="I91:I92"/>
    <mergeCell ref="K91:K92"/>
    <mergeCell ref="F72:K72"/>
    <mergeCell ref="C6:AC6"/>
    <mergeCell ref="D7:AC7"/>
    <mergeCell ref="B9:B34"/>
    <mergeCell ref="D90:E90"/>
    <mergeCell ref="G90:H90"/>
    <mergeCell ref="C94:C95"/>
    <mergeCell ref="F94:F95"/>
    <mergeCell ref="I94:I95"/>
    <mergeCell ref="K94:K95"/>
    <mergeCell ref="C97:C98"/>
    <mergeCell ref="F97:F98"/>
    <mergeCell ref="I97:I98"/>
    <mergeCell ref="K97:K98"/>
    <mergeCell ref="C100:C101"/>
    <mergeCell ref="F100:F101"/>
    <mergeCell ref="I100:I101"/>
    <mergeCell ref="K100:K101"/>
    <mergeCell ref="C103:C104"/>
    <mergeCell ref="F103:F104"/>
    <mergeCell ref="I103:I104"/>
    <mergeCell ref="K103:K104"/>
    <mergeCell ref="K106:K107"/>
    <mergeCell ref="C109:C110"/>
    <mergeCell ref="F109:F110"/>
    <mergeCell ref="I109:I110"/>
    <mergeCell ref="K109:K110"/>
    <mergeCell ref="L109:L110"/>
    <mergeCell ref="L112:L113"/>
    <mergeCell ref="F73:K73"/>
    <mergeCell ref="C112:C113"/>
    <mergeCell ref="F112:F113"/>
    <mergeCell ref="I112:I113"/>
    <mergeCell ref="K112:K113"/>
    <mergeCell ref="L91:L92"/>
    <mergeCell ref="L94:L95"/>
    <mergeCell ref="L97:L98"/>
    <mergeCell ref="L100:L101"/>
    <mergeCell ref="L103:L104"/>
    <mergeCell ref="L106:L107"/>
    <mergeCell ref="C106:C107"/>
    <mergeCell ref="F106:F107"/>
    <mergeCell ref="I106:I107"/>
    <mergeCell ref="C122:E122"/>
    <mergeCell ref="C123:E123"/>
    <mergeCell ref="I170:J170"/>
    <mergeCell ref="K170:L170"/>
    <mergeCell ref="I171:J171"/>
    <mergeCell ref="K171:L171"/>
    <mergeCell ref="C169:F169"/>
    <mergeCell ref="D151:D166"/>
    <mergeCell ref="F151:F166"/>
    <mergeCell ref="E151:E166"/>
    <mergeCell ref="G150:H150"/>
    <mergeCell ref="E126:E141"/>
    <mergeCell ref="H169:L169"/>
  </mergeCells>
  <pageMargins left="0.7" right="0.7" top="0.75" bottom="0.75" header="0.3" footer="0.3"/>
  <pageSetup orientation="portrait" horizontalDpi="4294967293" verticalDpi="0" r:id="rId1"/>
  <ignoredErrors>
    <ignoredError sqref="S35 O56 D120 Q56:X56 D21:AC34 E9:Y20" numberStoredAsText="1"/>
    <ignoredError sqref="F127:F129 F130:F14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4"/>
  <sheetViews>
    <sheetView topLeftCell="A160" zoomScale="70" zoomScaleNormal="70" workbookViewId="0">
      <selection activeCell="E180" sqref="E180"/>
    </sheetView>
  </sheetViews>
  <sheetFormatPr defaultRowHeight="14.4" x14ac:dyDescent="0.3"/>
  <cols>
    <col min="5" max="5" width="11.33203125" customWidth="1"/>
    <col min="6" max="6" width="17.44140625" bestFit="1" customWidth="1"/>
  </cols>
  <sheetData>
    <row r="1" spans="1:18" ht="15" x14ac:dyDescent="0.25">
      <c r="A1" t="s">
        <v>69</v>
      </c>
    </row>
    <row r="2" spans="1:18" ht="15" x14ac:dyDescent="0.25">
      <c r="B2" t="s">
        <v>100</v>
      </c>
    </row>
    <row r="3" spans="1:18" ht="15" x14ac:dyDescent="0.25">
      <c r="C3" t="s">
        <v>64</v>
      </c>
      <c r="D3" t="s">
        <v>139</v>
      </c>
    </row>
    <row r="4" spans="1:18" ht="15.75" thickBot="1" x14ac:dyDescent="0.3"/>
    <row r="5" spans="1:18" ht="16.5" thickTop="1" thickBot="1" x14ac:dyDescent="0.3">
      <c r="C5" s="98" t="s">
        <v>99</v>
      </c>
      <c r="D5" s="99"/>
      <c r="E5" s="99"/>
      <c r="F5" s="100"/>
      <c r="G5" s="55"/>
      <c r="H5" s="103" t="s">
        <v>102</v>
      </c>
      <c r="I5" s="104"/>
      <c r="J5" s="104"/>
      <c r="K5" s="104"/>
      <c r="L5" s="105"/>
    </row>
    <row r="6" spans="1:18" ht="16.5" thickTop="1" thickBot="1" x14ac:dyDescent="0.3">
      <c r="C6" s="48" t="s">
        <v>90</v>
      </c>
      <c r="D6" s="49" t="s">
        <v>91</v>
      </c>
      <c r="E6" s="49" t="s">
        <v>92</v>
      </c>
      <c r="F6" s="50" t="s">
        <v>93</v>
      </c>
      <c r="G6" s="55"/>
      <c r="H6" s="56" t="s">
        <v>3</v>
      </c>
      <c r="I6" s="94" t="s">
        <v>3</v>
      </c>
      <c r="J6" s="94"/>
      <c r="K6" s="94" t="s">
        <v>3</v>
      </c>
      <c r="L6" s="95"/>
    </row>
    <row r="7" spans="1:18" ht="16.5" thickTop="1" thickBot="1" x14ac:dyDescent="0.3">
      <c r="C7" s="45">
        <v>5</v>
      </c>
      <c r="D7" s="46">
        <v>4</v>
      </c>
      <c r="E7" s="46">
        <v>9</v>
      </c>
      <c r="F7" s="47">
        <v>5</v>
      </c>
      <c r="G7" s="55"/>
      <c r="H7" s="57" t="s">
        <v>101</v>
      </c>
      <c r="I7" s="96" t="s">
        <v>103</v>
      </c>
      <c r="J7" s="96"/>
      <c r="K7" s="96" t="s">
        <v>104</v>
      </c>
      <c r="L7" s="97"/>
    </row>
    <row r="8" spans="1:18" ht="15.75" thickTop="1" x14ac:dyDescent="0.25"/>
    <row r="9" spans="1:18" ht="15" x14ac:dyDescent="0.25">
      <c r="C9" s="23" t="s">
        <v>0</v>
      </c>
      <c r="D9" s="23" t="s">
        <v>1</v>
      </c>
      <c r="E9" s="23" t="s">
        <v>2</v>
      </c>
      <c r="F9" s="23" t="s">
        <v>0</v>
      </c>
      <c r="G9" s="23" t="s">
        <v>1</v>
      </c>
      <c r="H9" s="23" t="s">
        <v>2</v>
      </c>
      <c r="I9" s="23" t="s">
        <v>0</v>
      </c>
      <c r="J9" s="23" t="s">
        <v>1</v>
      </c>
      <c r="K9" s="23" t="s">
        <v>2</v>
      </c>
      <c r="L9" s="23" t="s">
        <v>0</v>
      </c>
      <c r="M9" s="23" t="s">
        <v>1</v>
      </c>
      <c r="N9" s="23" t="s">
        <v>2</v>
      </c>
      <c r="O9" s="23" t="s">
        <v>0</v>
      </c>
      <c r="P9" s="23" t="s">
        <v>1</v>
      </c>
      <c r="Q9" s="23" t="s">
        <v>2</v>
      </c>
      <c r="R9" s="59" t="s">
        <v>0</v>
      </c>
    </row>
    <row r="10" spans="1:18" ht="15" x14ac:dyDescent="0.25">
      <c r="C10" s="54">
        <v>33.809460939255956</v>
      </c>
      <c r="D10" s="54">
        <v>210.24825237348267</v>
      </c>
      <c r="E10" s="54">
        <v>279.97564737441252</v>
      </c>
      <c r="F10" s="54">
        <v>78.784620240976651</v>
      </c>
      <c r="G10" s="54">
        <v>93.563625798620365</v>
      </c>
      <c r="H10" s="54">
        <v>365.05048534524406</v>
      </c>
      <c r="I10" s="54">
        <v>16.632935265420748</v>
      </c>
      <c r="J10" s="54">
        <v>210.65830729543796</v>
      </c>
      <c r="K10" s="54">
        <v>274.74524064372832</v>
      </c>
      <c r="L10" s="54">
        <v>73.083636611408068</v>
      </c>
      <c r="M10" s="54">
        <v>102.33160312806929</v>
      </c>
      <c r="N10" s="54">
        <v>369.59258262890683</v>
      </c>
      <c r="O10" s="54">
        <v>6.9724594198126546</v>
      </c>
      <c r="P10" s="54">
        <v>195.13540166659698</v>
      </c>
      <c r="Q10" s="54">
        <v>308.83679495453003</v>
      </c>
      <c r="R10" s="54">
        <v>78.251808058704455</v>
      </c>
    </row>
    <row r="11" spans="1:18" x14ac:dyDescent="0.3">
      <c r="C11" s="122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4"/>
    </row>
    <row r="12" spans="1:18" x14ac:dyDescent="0.3">
      <c r="C12" s="125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7"/>
    </row>
    <row r="13" spans="1:18" ht="15" x14ac:dyDescent="0.25">
      <c r="C13" s="101" t="s">
        <v>90</v>
      </c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02"/>
    </row>
    <row r="14" spans="1:18" ht="15" x14ac:dyDescent="0.25">
      <c r="C14" s="54">
        <f>(C7/D7)*C10</f>
        <v>42.261826174069945</v>
      </c>
      <c r="D14" s="54">
        <f>((C7/E7)*(D10-32))</f>
        <v>99.026806874157046</v>
      </c>
      <c r="E14" s="54">
        <f>((C7/F7)*(E10-273))</f>
        <v>6.9756473744125174</v>
      </c>
      <c r="F14" s="54">
        <f>(C7/D7)*F10</f>
        <v>98.480775301220817</v>
      </c>
      <c r="G14" s="54">
        <f>((C7/E7)*(G10-32))</f>
        <v>34.202014332566868</v>
      </c>
      <c r="H14" s="54">
        <f>((C7/F7)*(H10-273))</f>
        <v>92.050485345244056</v>
      </c>
      <c r="I14" s="54">
        <f>(C7/D7)*I10</f>
        <v>20.791169081775934</v>
      </c>
      <c r="J14" s="54">
        <f>((C7/E7)*(J10-32))</f>
        <v>99.254615164132204</v>
      </c>
      <c r="K14" s="54">
        <f>((C7/F7)*(K10-273))</f>
        <v>1.745240643728323</v>
      </c>
      <c r="L14" s="54">
        <f>(C7/D7)*L10</f>
        <v>91.354545764260081</v>
      </c>
      <c r="M14" s="54">
        <f>((C7/E7)*(M10-32))</f>
        <v>39.073112848927387</v>
      </c>
      <c r="N14" s="54">
        <f>((C7/F7)*(N10-273))</f>
        <v>96.592582628906825</v>
      </c>
      <c r="O14" s="54">
        <f>(C7/D7)*O10</f>
        <v>8.7155742747658174</v>
      </c>
      <c r="P14" s="54">
        <f>((C7/E7)*(P10-32))</f>
        <v>90.630778703664987</v>
      </c>
      <c r="Q14" s="54">
        <f>((C7/F7)*(Q10-273))</f>
        <v>35.836794954530035</v>
      </c>
      <c r="R14" s="54">
        <f>(C7/D7)*R10</f>
        <v>97.814760073380569</v>
      </c>
    </row>
    <row r="16" spans="1:18" ht="15" x14ac:dyDescent="0.25">
      <c r="C16" s="83" t="s">
        <v>144</v>
      </c>
    </row>
    <row r="17" spans="3:26" ht="15" x14ac:dyDescent="0.25">
      <c r="C17" s="29" t="s">
        <v>105</v>
      </c>
      <c r="D17" s="29"/>
      <c r="E17" s="29"/>
      <c r="F17" s="29"/>
      <c r="G17" s="2" t="s">
        <v>95</v>
      </c>
      <c r="H17" s="55"/>
      <c r="I17" s="86" t="s">
        <v>149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3:26" x14ac:dyDescent="0.3">
      <c r="C18" s="38">
        <v>42.261826174069945</v>
      </c>
      <c r="D18" s="94" t="s">
        <v>38</v>
      </c>
      <c r="E18" s="94">
        <v>0.01</v>
      </c>
      <c r="F18" s="94" t="s">
        <v>84</v>
      </c>
      <c r="G18" s="38">
        <f>C18*E18</f>
        <v>0.42261826174069944</v>
      </c>
      <c r="H18" s="9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3:26" x14ac:dyDescent="0.3">
      <c r="C19" s="38">
        <v>99.026806874157046</v>
      </c>
      <c r="D19" s="94"/>
      <c r="E19" s="94"/>
      <c r="F19" s="94"/>
      <c r="G19" s="38">
        <f>C19*E18</f>
        <v>0.99026806874157047</v>
      </c>
      <c r="H19" s="90"/>
    </row>
    <row r="20" spans="3:26" x14ac:dyDescent="0.3">
      <c r="C20" s="38">
        <v>6.9756473744125174</v>
      </c>
      <c r="D20" s="94"/>
      <c r="E20" s="94"/>
      <c r="F20" s="94"/>
      <c r="G20" s="38">
        <f>C20*E18</f>
        <v>6.9756473744125178E-2</v>
      </c>
      <c r="H20" s="90"/>
    </row>
    <row r="21" spans="3:26" x14ac:dyDescent="0.3">
      <c r="C21" s="38">
        <v>98.480775301220817</v>
      </c>
      <c r="D21" s="94"/>
      <c r="E21" s="94"/>
      <c r="F21" s="94"/>
      <c r="G21" s="38">
        <f>C21*E18</f>
        <v>0.98480775301220824</v>
      </c>
      <c r="H21" s="90"/>
    </row>
    <row r="22" spans="3:26" x14ac:dyDescent="0.3">
      <c r="C22" s="38">
        <v>34.202014332566868</v>
      </c>
      <c r="D22" s="94"/>
      <c r="E22" s="94"/>
      <c r="F22" s="94"/>
      <c r="G22" s="38">
        <f>C22*E18</f>
        <v>0.34202014332566871</v>
      </c>
      <c r="H22" s="90"/>
    </row>
    <row r="23" spans="3:26" x14ac:dyDescent="0.3">
      <c r="C23" s="38">
        <v>92.050485345244056</v>
      </c>
      <c r="D23" s="94"/>
      <c r="E23" s="94"/>
      <c r="F23" s="94"/>
      <c r="G23" s="38">
        <f>C23*E18</f>
        <v>0.9205048534524406</v>
      </c>
      <c r="H23" s="90"/>
    </row>
    <row r="24" spans="3:26" x14ac:dyDescent="0.3">
      <c r="C24" s="38">
        <v>20.791169081775934</v>
      </c>
      <c r="D24" s="94"/>
      <c r="E24" s="94"/>
      <c r="F24" s="94"/>
      <c r="G24" s="38">
        <f>C24*E18</f>
        <v>0.20791169081775934</v>
      </c>
      <c r="H24" s="90"/>
    </row>
    <row r="25" spans="3:26" x14ac:dyDescent="0.3">
      <c r="C25" s="38">
        <v>99.254615164132204</v>
      </c>
      <c r="D25" s="94"/>
      <c r="E25" s="94"/>
      <c r="F25" s="94"/>
      <c r="G25" s="38">
        <f>C25*E18</f>
        <v>0.99254615164132209</v>
      </c>
      <c r="H25" s="90"/>
    </row>
    <row r="26" spans="3:26" x14ac:dyDescent="0.3">
      <c r="C26" s="38">
        <v>1.745240643728323</v>
      </c>
      <c r="D26" s="94"/>
      <c r="E26" s="94"/>
      <c r="F26" s="94"/>
      <c r="G26" s="38">
        <f>C26*E18</f>
        <v>1.7452406437283231E-2</v>
      </c>
      <c r="H26" s="90"/>
    </row>
    <row r="27" spans="3:26" x14ac:dyDescent="0.3">
      <c r="C27" s="38">
        <v>91.354545764260081</v>
      </c>
      <c r="D27" s="94"/>
      <c r="E27" s="94"/>
      <c r="F27" s="94"/>
      <c r="G27" s="38">
        <f>C27*E18</f>
        <v>0.91354545764260087</v>
      </c>
      <c r="H27" s="90"/>
    </row>
    <row r="28" spans="3:26" x14ac:dyDescent="0.3">
      <c r="C28" s="38">
        <v>39.073112848927387</v>
      </c>
      <c r="D28" s="94"/>
      <c r="E28" s="94"/>
      <c r="F28" s="94"/>
      <c r="G28" s="38">
        <f>C28*E18</f>
        <v>0.39073112848927388</v>
      </c>
      <c r="H28" s="90"/>
    </row>
    <row r="29" spans="3:26" x14ac:dyDescent="0.3">
      <c r="C29" s="38">
        <v>96.592582628906825</v>
      </c>
      <c r="D29" s="94"/>
      <c r="E29" s="94"/>
      <c r="F29" s="94"/>
      <c r="G29" s="38">
        <f>C29*E18</f>
        <v>0.96592582628906831</v>
      </c>
      <c r="H29" s="90"/>
    </row>
    <row r="30" spans="3:26" x14ac:dyDescent="0.3">
      <c r="C30" s="38">
        <v>8.7155742747658174</v>
      </c>
      <c r="D30" s="94"/>
      <c r="E30" s="94"/>
      <c r="F30" s="94"/>
      <c r="G30" s="38">
        <f>C30*E18</f>
        <v>8.715574274765818E-2</v>
      </c>
      <c r="H30" s="90"/>
    </row>
    <row r="31" spans="3:26" x14ac:dyDescent="0.3">
      <c r="C31" s="38">
        <v>90.630778703664987</v>
      </c>
      <c r="D31" s="94"/>
      <c r="E31" s="94"/>
      <c r="F31" s="94"/>
      <c r="G31" s="38">
        <f>C31*E18</f>
        <v>0.90630778703664994</v>
      </c>
      <c r="H31" s="90"/>
    </row>
    <row r="32" spans="3:26" x14ac:dyDescent="0.3">
      <c r="C32" s="38">
        <v>35.836794954530035</v>
      </c>
      <c r="D32" s="94"/>
      <c r="E32" s="94"/>
      <c r="F32" s="94"/>
      <c r="G32" s="38">
        <f>C32*E18</f>
        <v>0.35836794954530038</v>
      </c>
      <c r="H32" s="90"/>
    </row>
    <row r="33" spans="2:20" x14ac:dyDescent="0.3">
      <c r="C33" s="38">
        <v>97.814760073380569</v>
      </c>
      <c r="D33" s="94"/>
      <c r="E33" s="94"/>
      <c r="F33" s="94"/>
      <c r="G33" s="38">
        <f>C33*E18</f>
        <v>0.97814760073380569</v>
      </c>
      <c r="H33" s="90"/>
    </row>
    <row r="35" spans="2:20" ht="15" x14ac:dyDescent="0.25">
      <c r="C35" t="s">
        <v>66</v>
      </c>
      <c r="E35" s="88" t="s">
        <v>151</v>
      </c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</row>
    <row r="38" spans="2:20" ht="15" x14ac:dyDescent="0.25">
      <c r="B38" t="s">
        <v>68</v>
      </c>
    </row>
    <row r="39" spans="2:20" ht="15" x14ac:dyDescent="0.25">
      <c r="C39" t="s">
        <v>64</v>
      </c>
      <c r="D39" s="88" t="s">
        <v>145</v>
      </c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spans="2:20" ht="15.75" thickBot="1" x14ac:dyDescent="0.3">
      <c r="D40" s="88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2:20" ht="16.5" thickTop="1" thickBot="1" x14ac:dyDescent="0.3">
      <c r="C41" s="129" t="s">
        <v>131</v>
      </c>
      <c r="D41" s="130"/>
      <c r="E41" s="131"/>
      <c r="I41" s="17"/>
      <c r="J41" s="17"/>
      <c r="K41" s="17"/>
      <c r="L41" s="17"/>
    </row>
    <row r="42" spans="2:20" ht="16.5" thickTop="1" thickBot="1" x14ac:dyDescent="0.3">
      <c r="C42" s="91" t="s">
        <v>132</v>
      </c>
      <c r="D42" s="92"/>
      <c r="E42" s="93"/>
      <c r="F42" s="55"/>
      <c r="G42" s="55"/>
      <c r="H42" s="55"/>
      <c r="I42" s="17"/>
      <c r="J42" s="55"/>
      <c r="K42" s="55"/>
      <c r="L42" s="55"/>
    </row>
    <row r="43" spans="2:20" ht="15.75" thickTop="1" x14ac:dyDescent="0.25">
      <c r="F43" s="58"/>
      <c r="G43" s="55"/>
      <c r="H43" s="55"/>
      <c r="I43" s="17"/>
      <c r="J43" s="55"/>
      <c r="K43" s="55"/>
      <c r="L43" s="55"/>
    </row>
    <row r="44" spans="2:20" ht="15" x14ac:dyDescent="0.25">
      <c r="C44" s="2" t="s">
        <v>129</v>
      </c>
      <c r="D44" s="85" t="s">
        <v>105</v>
      </c>
      <c r="E44" s="2"/>
      <c r="F44" s="2" t="s">
        <v>64</v>
      </c>
      <c r="H44" s="86" t="s">
        <v>148</v>
      </c>
      <c r="I44" s="17"/>
      <c r="J44" s="17"/>
      <c r="K44" s="17"/>
      <c r="L44" s="17"/>
    </row>
    <row r="45" spans="2:20" x14ac:dyDescent="0.3">
      <c r="C45" s="85" t="s">
        <v>146</v>
      </c>
      <c r="D45" s="38">
        <v>0.42261826174069944</v>
      </c>
      <c r="E45" s="94" t="s">
        <v>84</v>
      </c>
      <c r="F45" s="77">
        <f>DEGREES(ASIN(RADIANS(DEGREES(D45))))</f>
        <v>25.000000000000004</v>
      </c>
      <c r="H45" s="58"/>
      <c r="I45" s="17"/>
      <c r="J45" s="17"/>
      <c r="K45" s="17"/>
      <c r="L45" s="17"/>
    </row>
    <row r="46" spans="2:20" x14ac:dyDescent="0.3">
      <c r="C46" s="85" t="s">
        <v>147</v>
      </c>
      <c r="D46" s="38">
        <v>0.99026806874157047</v>
      </c>
      <c r="E46" s="94"/>
      <c r="F46" s="77">
        <f>DEGREES(ACOS(RADIANS(DEGREES(D46))))</f>
        <v>7.9999999999999352</v>
      </c>
      <c r="H46" s="58"/>
      <c r="I46" s="17"/>
      <c r="J46" s="17"/>
      <c r="K46" s="17"/>
      <c r="L46" s="17"/>
    </row>
    <row r="47" spans="2:20" x14ac:dyDescent="0.3">
      <c r="C47" s="85" t="s">
        <v>146</v>
      </c>
      <c r="D47" s="38">
        <v>6.9756473744125178E-2</v>
      </c>
      <c r="E47" s="94"/>
      <c r="F47" s="77">
        <f>DEGREES(ASIN(RADIANS(DEGREES(D47))))</f>
        <v>3.9999999999999929</v>
      </c>
      <c r="H47" s="58"/>
      <c r="I47" s="17"/>
      <c r="J47" s="17"/>
      <c r="K47" s="17"/>
      <c r="L47" s="17"/>
    </row>
    <row r="48" spans="2:20" x14ac:dyDescent="0.3">
      <c r="C48" s="85" t="s">
        <v>147</v>
      </c>
      <c r="D48" s="38">
        <v>0.98480775301220824</v>
      </c>
      <c r="E48" s="94"/>
      <c r="F48" s="77">
        <f>DEGREES(ACOS(RADIANS(DEGREES(D48))))</f>
        <v>9.9999999999999378</v>
      </c>
      <c r="H48" s="58"/>
    </row>
    <row r="49" spans="3:8" x14ac:dyDescent="0.3">
      <c r="C49" s="85" t="s">
        <v>146</v>
      </c>
      <c r="D49" s="38">
        <v>0.34202014332566871</v>
      </c>
      <c r="E49" s="94"/>
      <c r="F49" s="77">
        <f t="shared" ref="F49" si="0">DEGREES(ASIN(RADIANS(DEGREES(D49))))</f>
        <v>20.000000000000004</v>
      </c>
      <c r="H49" s="58"/>
    </row>
    <row r="50" spans="3:8" x14ac:dyDescent="0.3">
      <c r="C50" s="85" t="s">
        <v>147</v>
      </c>
      <c r="D50" s="38">
        <v>0.9205048534524406</v>
      </c>
      <c r="E50" s="94"/>
      <c r="F50" s="77">
        <f t="shared" ref="F50" si="1">DEGREES(ACOS(RADIANS(DEGREES(D50))))</f>
        <v>22.999999999999957</v>
      </c>
      <c r="H50" s="58"/>
    </row>
    <row r="51" spans="3:8" x14ac:dyDescent="0.3">
      <c r="C51" s="85" t="s">
        <v>146</v>
      </c>
      <c r="D51" s="38">
        <v>0.20791169081775934</v>
      </c>
      <c r="E51" s="94"/>
      <c r="F51" s="77">
        <f t="shared" ref="F51" si="2">DEGREES(ASIN(RADIANS(DEGREES(D51))))</f>
        <v>12.000000000000002</v>
      </c>
      <c r="H51" s="58"/>
    </row>
    <row r="52" spans="3:8" x14ac:dyDescent="0.3">
      <c r="C52" s="85" t="s">
        <v>147</v>
      </c>
      <c r="D52" s="38">
        <v>0.99254615164132209</v>
      </c>
      <c r="E52" s="94"/>
      <c r="F52" s="77">
        <f t="shared" ref="F52" si="3">DEGREES(ACOS(RADIANS(DEGREES(D52))))</f>
        <v>6.9999999999999716</v>
      </c>
      <c r="H52" s="58"/>
    </row>
    <row r="53" spans="3:8" x14ac:dyDescent="0.3">
      <c r="C53" s="85" t="s">
        <v>146</v>
      </c>
      <c r="D53" s="38">
        <v>1.7452406437283231E-2</v>
      </c>
      <c r="E53" s="94"/>
      <c r="F53" s="77">
        <f t="shared" ref="F53" si="4">DEGREES(ASIN(RADIANS(DEGREES(D53))))</f>
        <v>0.9999999999999839</v>
      </c>
      <c r="H53" s="58"/>
    </row>
    <row r="54" spans="3:8" x14ac:dyDescent="0.3">
      <c r="C54" s="85" t="s">
        <v>147</v>
      </c>
      <c r="D54" s="38">
        <v>0.91354545764260087</v>
      </c>
      <c r="E54" s="94"/>
      <c r="F54" s="77">
        <f t="shared" ref="F54" si="5">DEGREES(ACOS(RADIANS(DEGREES(D54))))</f>
        <v>24.000000000000007</v>
      </c>
      <c r="H54" s="58"/>
    </row>
    <row r="55" spans="3:8" x14ac:dyDescent="0.3">
      <c r="C55" s="85" t="s">
        <v>146</v>
      </c>
      <c r="D55" s="38">
        <v>0.39073112848927388</v>
      </c>
      <c r="E55" s="94"/>
      <c r="F55" s="77">
        <f t="shared" ref="F55" si="6">DEGREES(ASIN(RADIANS(DEGREES(D55))))</f>
        <v>23.000000000000011</v>
      </c>
      <c r="H55" s="58"/>
    </row>
    <row r="56" spans="3:8" x14ac:dyDescent="0.3">
      <c r="C56" s="85" t="s">
        <v>147</v>
      </c>
      <c r="D56" s="38">
        <v>0.96592582628906831</v>
      </c>
      <c r="E56" s="94"/>
      <c r="F56" s="77">
        <f t="shared" ref="F56" si="7">DEGREES(ACOS(RADIANS(DEGREES(D56))))</f>
        <v>14.999999999999982</v>
      </c>
      <c r="H56" s="58"/>
    </row>
    <row r="57" spans="3:8" x14ac:dyDescent="0.3">
      <c r="C57" s="85" t="s">
        <v>146</v>
      </c>
      <c r="D57" s="38">
        <v>8.715574274765818E-2</v>
      </c>
      <c r="E57" s="94"/>
      <c r="F57" s="77">
        <f t="shared" ref="F57" si="8">DEGREES(ASIN(RADIANS(DEGREES(D57))))</f>
        <v>5</v>
      </c>
      <c r="H57" s="58"/>
    </row>
    <row r="58" spans="3:8" x14ac:dyDescent="0.3">
      <c r="C58" s="85" t="s">
        <v>147</v>
      </c>
      <c r="D58" s="38">
        <v>0.90630778703664994</v>
      </c>
      <c r="E58" s="94"/>
      <c r="F58" s="77">
        <f t="shared" ref="F58" si="9">DEGREES(ACOS(RADIANS(DEGREES(D58))))</f>
        <v>24.999999999999986</v>
      </c>
      <c r="H58" s="58"/>
    </row>
    <row r="59" spans="3:8" x14ac:dyDescent="0.3">
      <c r="C59" s="85" t="s">
        <v>146</v>
      </c>
      <c r="D59" s="38">
        <v>0.35836794954530038</v>
      </c>
      <c r="E59" s="94"/>
      <c r="F59" s="77">
        <f t="shared" ref="F59" si="10">DEGREES(ASIN(RADIANS(DEGREES(D59))))</f>
        <v>21.000000000000004</v>
      </c>
      <c r="H59" s="58"/>
    </row>
    <row r="60" spans="3:8" x14ac:dyDescent="0.3">
      <c r="C60" s="85" t="s">
        <v>147</v>
      </c>
      <c r="D60" s="38">
        <v>0.97814760073380569</v>
      </c>
      <c r="E60" s="94"/>
      <c r="F60" s="77">
        <f t="shared" ref="F60" si="11">DEGREES(ACOS(RADIANS(DEGREES(D60))))</f>
        <v>11.999999999999979</v>
      </c>
      <c r="H60" s="58"/>
    </row>
    <row r="62" spans="3:8" ht="15" x14ac:dyDescent="0.25">
      <c r="C62" t="s">
        <v>66</v>
      </c>
      <c r="D62" s="31"/>
      <c r="E62" s="31" t="s">
        <v>152</v>
      </c>
    </row>
    <row r="65" spans="2:28" ht="15" x14ac:dyDescent="0.25">
      <c r="B65" t="s">
        <v>63</v>
      </c>
    </row>
    <row r="66" spans="2:28" ht="15" x14ac:dyDescent="0.25">
      <c r="C66" t="s">
        <v>64</v>
      </c>
      <c r="D66" s="31" t="s">
        <v>152</v>
      </c>
    </row>
    <row r="68" spans="2:28" ht="15" x14ac:dyDescent="0.25">
      <c r="C68" s="83" t="s">
        <v>71</v>
      </c>
      <c r="D68" s="83"/>
      <c r="E68" s="83"/>
      <c r="F68" s="83"/>
      <c r="G68" s="83"/>
      <c r="H68" s="83"/>
      <c r="I68" s="83"/>
    </row>
    <row r="69" spans="2:28" ht="15.75" thickBot="1" x14ac:dyDescent="0.3">
      <c r="C69" s="35" t="s">
        <v>72</v>
      </c>
      <c r="D69" s="35" t="s">
        <v>73</v>
      </c>
    </row>
    <row r="70" spans="2:28" ht="16.5" thickTop="1" thickBot="1" x14ac:dyDescent="0.3">
      <c r="C70" s="29" t="s">
        <v>74</v>
      </c>
      <c r="D70" s="29">
        <v>76116</v>
      </c>
      <c r="F70" s="91" t="s">
        <v>87</v>
      </c>
      <c r="G70" s="92"/>
      <c r="H70" s="92"/>
      <c r="I70" s="92"/>
      <c r="J70" s="92"/>
      <c r="K70" s="93"/>
    </row>
    <row r="71" spans="2:28" ht="16.5" thickTop="1" thickBot="1" x14ac:dyDescent="0.3">
      <c r="C71" s="29" t="s">
        <v>74</v>
      </c>
      <c r="D71" s="29">
        <v>75121</v>
      </c>
      <c r="F71" s="91" t="s">
        <v>106</v>
      </c>
      <c r="G71" s="92"/>
      <c r="H71" s="92"/>
      <c r="I71" s="92"/>
      <c r="J71" s="92"/>
      <c r="K71" s="93"/>
    </row>
    <row r="72" spans="2:28" ht="15" thickTop="1" x14ac:dyDescent="0.3">
      <c r="C72" s="29" t="s">
        <v>74</v>
      </c>
      <c r="D72" s="29">
        <v>76131</v>
      </c>
      <c r="F72" s="133" t="s">
        <v>107</v>
      </c>
      <c r="G72" s="104" t="s">
        <v>84</v>
      </c>
      <c r="H72" s="60" t="s">
        <v>108</v>
      </c>
      <c r="I72" s="60" t="s">
        <v>111</v>
      </c>
      <c r="J72" s="60"/>
      <c r="K72" s="61"/>
    </row>
    <row r="73" spans="2:28" ht="15" thickBot="1" x14ac:dyDescent="0.35">
      <c r="C73" s="29" t="s">
        <v>75</v>
      </c>
      <c r="D73" s="29">
        <v>79354</v>
      </c>
      <c r="F73" s="134"/>
      <c r="G73" s="132"/>
      <c r="H73" s="63" t="s">
        <v>109</v>
      </c>
      <c r="I73" s="63" t="s">
        <v>110</v>
      </c>
      <c r="J73" s="63"/>
      <c r="K73" s="64"/>
    </row>
    <row r="74" spans="2:28" ht="16.5" thickTop="1" thickBot="1" x14ac:dyDescent="0.3">
      <c r="C74" s="29" t="s">
        <v>75</v>
      </c>
      <c r="D74" s="29">
        <v>78716</v>
      </c>
      <c r="F74" s="41" t="s">
        <v>114</v>
      </c>
      <c r="G74" s="37" t="s">
        <v>112</v>
      </c>
      <c r="H74" s="37"/>
      <c r="I74" s="42"/>
      <c r="J74" s="43"/>
      <c r="K74" s="44"/>
    </row>
    <row r="75" spans="2:28" ht="15.6" thickTop="1" thickBot="1" x14ac:dyDescent="0.35">
      <c r="C75" s="29" t="s">
        <v>76</v>
      </c>
      <c r="D75" s="29">
        <v>74312</v>
      </c>
      <c r="F75" s="65" t="s">
        <v>113</v>
      </c>
      <c r="G75" s="62" t="s">
        <v>115</v>
      </c>
      <c r="H75" s="62"/>
      <c r="I75" s="66"/>
      <c r="J75" s="63"/>
      <c r="K75" s="64"/>
    </row>
    <row r="76" spans="2:28" ht="15.75" thickTop="1" x14ac:dyDescent="0.25">
      <c r="C76" s="29" t="s">
        <v>77</v>
      </c>
      <c r="D76" s="29">
        <v>72115</v>
      </c>
    </row>
    <row r="77" spans="2:28" ht="15" x14ac:dyDescent="0.25">
      <c r="C77" s="29" t="s">
        <v>78</v>
      </c>
      <c r="D77" s="29">
        <v>77211</v>
      </c>
    </row>
    <row r="78" spans="2:28" ht="15" x14ac:dyDescent="0.25">
      <c r="C78" s="17"/>
      <c r="D78" s="17"/>
    </row>
    <row r="79" spans="2:28" ht="15" x14ac:dyDescent="0.25">
      <c r="C79" s="75">
        <v>25</v>
      </c>
      <c r="D79" s="75">
        <v>24</v>
      </c>
      <c r="E79" s="75">
        <v>23</v>
      </c>
      <c r="F79" s="75">
        <v>22</v>
      </c>
      <c r="G79" s="75">
        <v>21</v>
      </c>
      <c r="H79" s="75">
        <v>20</v>
      </c>
      <c r="I79" s="75">
        <v>19</v>
      </c>
      <c r="J79" s="75">
        <v>18</v>
      </c>
      <c r="K79" s="75">
        <v>17</v>
      </c>
      <c r="L79" s="75">
        <v>16</v>
      </c>
      <c r="M79" s="75">
        <v>15</v>
      </c>
      <c r="N79" s="75">
        <v>14</v>
      </c>
      <c r="O79" s="75">
        <v>13</v>
      </c>
      <c r="P79" s="75">
        <v>12</v>
      </c>
      <c r="Q79" s="75">
        <v>11</v>
      </c>
      <c r="R79" s="75">
        <v>10</v>
      </c>
      <c r="S79" s="75">
        <v>9</v>
      </c>
      <c r="T79" s="75">
        <v>8</v>
      </c>
      <c r="U79" s="75">
        <v>7</v>
      </c>
      <c r="V79" s="75">
        <v>6</v>
      </c>
      <c r="W79" s="75">
        <v>5</v>
      </c>
      <c r="X79" s="75">
        <v>4</v>
      </c>
      <c r="Y79" s="75">
        <v>3</v>
      </c>
      <c r="Z79" s="75">
        <v>2</v>
      </c>
      <c r="AA79" s="75">
        <v>1</v>
      </c>
      <c r="AB79" s="75">
        <v>0</v>
      </c>
    </row>
    <row r="80" spans="2:28" ht="15" x14ac:dyDescent="0.25">
      <c r="C80" s="76" t="s">
        <v>6</v>
      </c>
      <c r="D80" s="76" t="s">
        <v>7</v>
      </c>
      <c r="E80" s="76" t="s">
        <v>3</v>
      </c>
      <c r="F80" s="76" t="s">
        <v>8</v>
      </c>
      <c r="G80" s="76" t="s">
        <v>9</v>
      </c>
      <c r="H80" s="76" t="s">
        <v>1</v>
      </c>
      <c r="I80" s="76" t="s">
        <v>10</v>
      </c>
      <c r="J80" s="76" t="s">
        <v>11</v>
      </c>
      <c r="K80" s="76" t="s">
        <v>12</v>
      </c>
      <c r="L80" s="76" t="s">
        <v>13</v>
      </c>
      <c r="M80" s="76" t="s">
        <v>2</v>
      </c>
      <c r="N80" s="76" t="s">
        <v>14</v>
      </c>
      <c r="O80" s="76" t="s">
        <v>15</v>
      </c>
      <c r="P80" s="76" t="s">
        <v>16</v>
      </c>
      <c r="Q80" s="76" t="s">
        <v>17</v>
      </c>
      <c r="R80" s="76" t="s">
        <v>18</v>
      </c>
      <c r="S80" s="76" t="s">
        <v>19</v>
      </c>
      <c r="T80" s="76" t="s">
        <v>0</v>
      </c>
      <c r="U80" s="76" t="s">
        <v>20</v>
      </c>
      <c r="V80" s="76" t="s">
        <v>21</v>
      </c>
      <c r="W80" s="76" t="s">
        <v>22</v>
      </c>
      <c r="X80" s="76" t="s">
        <v>23</v>
      </c>
      <c r="Y80" s="76" t="s">
        <v>24</v>
      </c>
      <c r="Z80" s="76" t="s">
        <v>25</v>
      </c>
      <c r="AA80" s="76" t="s">
        <v>26</v>
      </c>
      <c r="AB80" s="76" t="s">
        <v>27</v>
      </c>
    </row>
    <row r="81" spans="1:28" ht="15" x14ac:dyDescent="0.25">
      <c r="C81" s="17"/>
      <c r="D81" s="17"/>
    </row>
    <row r="82" spans="1:28" ht="15" x14ac:dyDescent="0.25">
      <c r="C82" t="s">
        <v>70</v>
      </c>
    </row>
    <row r="83" spans="1:28" ht="15" x14ac:dyDescent="0.25">
      <c r="C83" s="32">
        <v>25</v>
      </c>
      <c r="D83" s="33">
        <v>4</v>
      </c>
      <c r="E83" s="34">
        <v>20</v>
      </c>
      <c r="F83" s="33">
        <v>12</v>
      </c>
      <c r="G83" s="32">
        <v>1</v>
      </c>
      <c r="H83" s="33">
        <v>23</v>
      </c>
      <c r="I83" s="32">
        <v>5</v>
      </c>
      <c r="J83" s="33">
        <v>21</v>
      </c>
    </row>
    <row r="84" spans="1:28" ht="15" x14ac:dyDescent="0.25">
      <c r="C84" s="32">
        <v>8</v>
      </c>
      <c r="D84" s="33">
        <v>10</v>
      </c>
      <c r="E84" s="34">
        <v>23</v>
      </c>
      <c r="F84" s="33">
        <v>7</v>
      </c>
      <c r="G84" s="32">
        <v>24</v>
      </c>
      <c r="H84" s="33">
        <v>15</v>
      </c>
      <c r="I84" s="32">
        <v>25</v>
      </c>
      <c r="J84" s="33">
        <v>12</v>
      </c>
    </row>
    <row r="87" spans="1:28" ht="15" x14ac:dyDescent="0.25">
      <c r="A87" s="78"/>
      <c r="C87" s="23" t="s">
        <v>79</v>
      </c>
      <c r="D87" s="117" t="s">
        <v>80</v>
      </c>
      <c r="E87" s="118"/>
      <c r="F87" s="35"/>
      <c r="G87" s="119" t="s">
        <v>81</v>
      </c>
      <c r="H87" s="120"/>
      <c r="I87" s="35"/>
      <c r="J87" s="36" t="s">
        <v>82</v>
      </c>
      <c r="K87" s="36" t="s">
        <v>116</v>
      </c>
      <c r="L87" s="117" t="s">
        <v>117</v>
      </c>
      <c r="M87" s="121"/>
      <c r="N87" s="118"/>
      <c r="O87" s="67" t="s">
        <v>118</v>
      </c>
      <c r="P87" s="115" t="s">
        <v>119</v>
      </c>
      <c r="Q87" s="116"/>
      <c r="R87" s="35"/>
      <c r="S87" s="115" t="s">
        <v>82</v>
      </c>
      <c r="T87" s="116"/>
      <c r="U87" s="115" t="s">
        <v>83</v>
      </c>
      <c r="V87" s="116"/>
      <c r="W87" s="23"/>
      <c r="X87" s="23"/>
      <c r="Y87" s="23"/>
      <c r="Z87" s="23" t="s">
        <v>83</v>
      </c>
      <c r="AA87" s="115" t="s">
        <v>124</v>
      </c>
      <c r="AB87" s="116"/>
    </row>
    <row r="88" spans="1:28" x14ac:dyDescent="0.3">
      <c r="A88" s="78"/>
      <c r="C88" s="106">
        <v>1</v>
      </c>
      <c r="D88" s="30">
        <v>6</v>
      </c>
      <c r="E88" s="30">
        <v>1</v>
      </c>
      <c r="F88" s="106" t="s">
        <v>38</v>
      </c>
      <c r="G88" s="2">
        <v>25</v>
      </c>
      <c r="H88" s="29"/>
      <c r="I88" s="106" t="s">
        <v>84</v>
      </c>
      <c r="J88" s="2">
        <f>(D88*G88)+(E88*G89)</f>
        <v>158</v>
      </c>
      <c r="K88" s="106">
        <f>(D88*E89)-(D89*E88)</f>
        <v>35</v>
      </c>
      <c r="L88" s="113">
        <v>3</v>
      </c>
      <c r="M88" s="106">
        <f>K88*L88</f>
        <v>105</v>
      </c>
      <c r="N88" s="106">
        <f>MOD(M88,26)</f>
        <v>1</v>
      </c>
      <c r="O88" s="106" t="s">
        <v>38</v>
      </c>
      <c r="P88" s="2">
        <v>6</v>
      </c>
      <c r="Q88" s="2">
        <v>-1</v>
      </c>
      <c r="R88" s="106" t="s">
        <v>84</v>
      </c>
      <c r="S88" s="2">
        <f>L88*P88</f>
        <v>18</v>
      </c>
      <c r="T88" s="2">
        <f>L88*Q88</f>
        <v>-3</v>
      </c>
      <c r="U88" s="2">
        <f>MOD(S88,26)</f>
        <v>18</v>
      </c>
      <c r="V88" s="2">
        <f>MOD(T88,26)</f>
        <v>23</v>
      </c>
      <c r="W88" s="106" t="s">
        <v>38</v>
      </c>
      <c r="X88" s="106" t="s">
        <v>84</v>
      </c>
      <c r="Y88" s="2">
        <f>(U88*G88)+(V88*G89)</f>
        <v>634</v>
      </c>
      <c r="Z88" s="2">
        <f>MOD(Y88,26)</f>
        <v>10</v>
      </c>
      <c r="AA88" s="101" t="s">
        <v>18</v>
      </c>
      <c r="AB88" s="102"/>
    </row>
    <row r="89" spans="1:28" x14ac:dyDescent="0.3">
      <c r="A89" s="78"/>
      <c r="C89" s="107"/>
      <c r="D89" s="30">
        <v>1</v>
      </c>
      <c r="E89" s="30">
        <v>6</v>
      </c>
      <c r="F89" s="107"/>
      <c r="G89" s="2">
        <v>8</v>
      </c>
      <c r="H89" s="29"/>
      <c r="I89" s="107"/>
      <c r="J89" s="2">
        <f>(D89*G88)+(E89*G89)</f>
        <v>73</v>
      </c>
      <c r="K89" s="107"/>
      <c r="L89" s="114"/>
      <c r="M89" s="107"/>
      <c r="N89" s="107"/>
      <c r="O89" s="107"/>
      <c r="P89" s="2">
        <v>-1</v>
      </c>
      <c r="Q89" s="2">
        <v>6</v>
      </c>
      <c r="R89" s="107"/>
      <c r="S89" s="2">
        <f>L88*P89</f>
        <v>-3</v>
      </c>
      <c r="T89" s="2">
        <f>L88*Q89</f>
        <v>18</v>
      </c>
      <c r="U89" s="2">
        <f>MOD(S89,26)</f>
        <v>23</v>
      </c>
      <c r="V89" s="2">
        <f>MOD(T89,26)</f>
        <v>18</v>
      </c>
      <c r="W89" s="107"/>
      <c r="X89" s="107"/>
      <c r="Y89" s="2">
        <f>(U89*G88)+(V89*G89)</f>
        <v>719</v>
      </c>
      <c r="Z89" s="2">
        <f>MOD(Y89,26)</f>
        <v>17</v>
      </c>
      <c r="AA89" s="101" t="s">
        <v>12</v>
      </c>
      <c r="AB89" s="102"/>
    </row>
    <row r="90" spans="1:28" ht="15" x14ac:dyDescent="0.25">
      <c r="A90" s="78"/>
      <c r="C90" s="2"/>
      <c r="D90" s="30"/>
      <c r="E90" s="30"/>
      <c r="F90" s="29"/>
      <c r="G90" s="2"/>
      <c r="H90" s="29"/>
      <c r="I90" s="29"/>
      <c r="J90" s="2"/>
      <c r="K90" s="2"/>
      <c r="L90" s="23"/>
      <c r="M90" s="2"/>
      <c r="N90" s="2"/>
      <c r="O90" s="2"/>
      <c r="P90" s="2"/>
      <c r="Q90" s="2"/>
      <c r="R90" s="29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x14ac:dyDescent="0.3">
      <c r="A91" s="78"/>
      <c r="C91" s="106">
        <v>2</v>
      </c>
      <c r="D91" s="30">
        <v>5</v>
      </c>
      <c r="E91" s="30">
        <v>2</v>
      </c>
      <c r="F91" s="106" t="s">
        <v>38</v>
      </c>
      <c r="G91" s="2">
        <v>4</v>
      </c>
      <c r="H91" s="29"/>
      <c r="I91" s="106" t="s">
        <v>84</v>
      </c>
      <c r="J91" s="2">
        <f>(D91*G91)+(E91*G92)</f>
        <v>40</v>
      </c>
      <c r="K91" s="106">
        <f>(D91*E92)-(D92*E91)</f>
        <v>3</v>
      </c>
      <c r="L91" s="113">
        <v>9</v>
      </c>
      <c r="M91" s="106">
        <f>K91*L91</f>
        <v>27</v>
      </c>
      <c r="N91" s="106">
        <f>MOD(M91,26)</f>
        <v>1</v>
      </c>
      <c r="O91" s="106" t="s">
        <v>38</v>
      </c>
      <c r="P91" s="2">
        <v>1</v>
      </c>
      <c r="Q91" s="2">
        <v>-2</v>
      </c>
      <c r="R91" s="106" t="s">
        <v>84</v>
      </c>
      <c r="S91" s="2">
        <f>L91*P91</f>
        <v>9</v>
      </c>
      <c r="T91" s="2">
        <f>L91*Q91</f>
        <v>-18</v>
      </c>
      <c r="U91" s="2">
        <f>MOD(S91,26)</f>
        <v>9</v>
      </c>
      <c r="V91" s="2">
        <f>MOD(T91,26)</f>
        <v>8</v>
      </c>
      <c r="W91" s="106" t="s">
        <v>38</v>
      </c>
      <c r="X91" s="106" t="s">
        <v>84</v>
      </c>
      <c r="Y91" s="2">
        <f>(U91*G91)+(V91*G92)</f>
        <v>116</v>
      </c>
      <c r="Z91" s="2">
        <f>MOD(Y91,26)</f>
        <v>12</v>
      </c>
      <c r="AA91" s="101" t="s">
        <v>16</v>
      </c>
      <c r="AB91" s="102"/>
    </row>
    <row r="92" spans="1:28" x14ac:dyDescent="0.3">
      <c r="A92" s="78"/>
      <c r="C92" s="107"/>
      <c r="D92" s="30">
        <v>1</v>
      </c>
      <c r="E92" s="30">
        <v>1</v>
      </c>
      <c r="F92" s="107"/>
      <c r="G92" s="2">
        <v>10</v>
      </c>
      <c r="H92" s="29"/>
      <c r="I92" s="107"/>
      <c r="J92" s="2">
        <f>(D92*G91)+(E92*G92)</f>
        <v>14</v>
      </c>
      <c r="K92" s="107"/>
      <c r="L92" s="114"/>
      <c r="M92" s="107"/>
      <c r="N92" s="107"/>
      <c r="O92" s="107"/>
      <c r="P92" s="2">
        <v>-1</v>
      </c>
      <c r="Q92" s="2">
        <v>5</v>
      </c>
      <c r="R92" s="107"/>
      <c r="S92" s="2">
        <f>L91*P92</f>
        <v>-9</v>
      </c>
      <c r="T92" s="2">
        <f>L91*Q92</f>
        <v>45</v>
      </c>
      <c r="U92" s="2">
        <f>MOD(S92,26)</f>
        <v>17</v>
      </c>
      <c r="V92" s="2">
        <f>MOD(T92,26)</f>
        <v>19</v>
      </c>
      <c r="W92" s="107"/>
      <c r="X92" s="107"/>
      <c r="Y92" s="2">
        <f>(U92*G91)+(V92*G92)</f>
        <v>258</v>
      </c>
      <c r="Z92" s="2">
        <f>MOD(Y92,26)</f>
        <v>24</v>
      </c>
      <c r="AA92" s="101" t="s">
        <v>7</v>
      </c>
      <c r="AB92" s="102"/>
    </row>
    <row r="93" spans="1:28" ht="15" x14ac:dyDescent="0.25">
      <c r="A93" s="78"/>
      <c r="C93" s="2"/>
      <c r="D93" s="30"/>
      <c r="E93" s="30"/>
      <c r="F93" s="29"/>
      <c r="G93" s="2"/>
      <c r="H93" s="29"/>
      <c r="I93" s="29"/>
      <c r="J93" s="2"/>
      <c r="K93" s="2"/>
      <c r="L93" s="23"/>
      <c r="M93" s="2"/>
      <c r="N93" s="2"/>
      <c r="O93" s="2"/>
      <c r="P93" s="2"/>
      <c r="Q93" s="2"/>
      <c r="R93" s="29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x14ac:dyDescent="0.3">
      <c r="A94" s="78"/>
      <c r="C94" s="106">
        <v>3</v>
      </c>
      <c r="D94" s="30">
        <v>6</v>
      </c>
      <c r="E94" s="30">
        <v>3</v>
      </c>
      <c r="F94" s="106" t="s">
        <v>38</v>
      </c>
      <c r="G94" s="2">
        <v>20</v>
      </c>
      <c r="H94" s="29"/>
      <c r="I94" s="106" t="s">
        <v>84</v>
      </c>
      <c r="J94" s="2">
        <f>(D94*G94)+(E94*G95)</f>
        <v>189</v>
      </c>
      <c r="K94" s="106">
        <f>(D94*E95)-(D95*E94)</f>
        <v>3</v>
      </c>
      <c r="L94" s="113">
        <v>9</v>
      </c>
      <c r="M94" s="106">
        <f>K94*L94</f>
        <v>27</v>
      </c>
      <c r="N94" s="106">
        <f>MOD(M94,26)</f>
        <v>1</v>
      </c>
      <c r="O94" s="106" t="s">
        <v>38</v>
      </c>
      <c r="P94" s="2">
        <v>1</v>
      </c>
      <c r="Q94" s="2">
        <v>-3</v>
      </c>
      <c r="R94" s="106" t="s">
        <v>84</v>
      </c>
      <c r="S94" s="2">
        <f>L94*P94</f>
        <v>9</v>
      </c>
      <c r="T94" s="2">
        <f>L94*Q94</f>
        <v>-27</v>
      </c>
      <c r="U94" s="2">
        <f>MOD(S94,26)</f>
        <v>9</v>
      </c>
      <c r="V94" s="2">
        <f>MOD(T94,26)</f>
        <v>25</v>
      </c>
      <c r="W94" s="106" t="s">
        <v>38</v>
      </c>
      <c r="X94" s="106" t="s">
        <v>84</v>
      </c>
      <c r="Y94" s="2">
        <f>(U94*G94)+(V94*G95)</f>
        <v>755</v>
      </c>
      <c r="Z94" s="2">
        <f>MOD(Y94,26)</f>
        <v>1</v>
      </c>
      <c r="AA94" s="101" t="s">
        <v>26</v>
      </c>
      <c r="AB94" s="102"/>
    </row>
    <row r="95" spans="1:28" x14ac:dyDescent="0.3">
      <c r="A95" s="78"/>
      <c r="C95" s="107"/>
      <c r="D95" s="30">
        <v>1</v>
      </c>
      <c r="E95" s="30">
        <v>1</v>
      </c>
      <c r="F95" s="107"/>
      <c r="G95" s="2">
        <v>23</v>
      </c>
      <c r="H95" s="29"/>
      <c r="I95" s="107"/>
      <c r="J95" s="2">
        <f>(D95*G94)+(E95*G95)</f>
        <v>43</v>
      </c>
      <c r="K95" s="107"/>
      <c r="L95" s="114"/>
      <c r="M95" s="107"/>
      <c r="N95" s="107"/>
      <c r="O95" s="107"/>
      <c r="P95" s="2">
        <v>-1</v>
      </c>
      <c r="Q95" s="2">
        <v>6</v>
      </c>
      <c r="R95" s="107"/>
      <c r="S95" s="2">
        <f>L94*P95</f>
        <v>-9</v>
      </c>
      <c r="T95" s="2">
        <f>L94*Q95</f>
        <v>54</v>
      </c>
      <c r="U95" s="2">
        <f>MOD(S95,26)</f>
        <v>17</v>
      </c>
      <c r="V95" s="2">
        <f>MOD(T95,26)</f>
        <v>2</v>
      </c>
      <c r="W95" s="107"/>
      <c r="X95" s="107"/>
      <c r="Y95" s="2">
        <f>(U95*G94)+(V95*G95)</f>
        <v>386</v>
      </c>
      <c r="Z95" s="2">
        <f>MOD(Y95,26)</f>
        <v>22</v>
      </c>
      <c r="AA95" s="101" t="s">
        <v>8</v>
      </c>
      <c r="AB95" s="102"/>
    </row>
    <row r="96" spans="1:28" ht="15" x14ac:dyDescent="0.25">
      <c r="A96" s="78"/>
      <c r="C96" s="2"/>
      <c r="D96" s="30"/>
      <c r="E96" s="30"/>
      <c r="F96" s="29"/>
      <c r="G96" s="2"/>
      <c r="H96" s="29"/>
      <c r="I96" s="29"/>
      <c r="J96" s="2"/>
      <c r="K96" s="2"/>
      <c r="L96" s="23"/>
      <c r="M96" s="2"/>
      <c r="N96" s="2"/>
      <c r="O96" s="2"/>
      <c r="P96" s="2"/>
      <c r="Q96" s="2"/>
      <c r="R96" s="29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x14ac:dyDescent="0.3">
      <c r="A97" s="78"/>
      <c r="C97" s="106">
        <v>4</v>
      </c>
      <c r="D97" s="30">
        <v>9</v>
      </c>
      <c r="E97" s="30">
        <v>5</v>
      </c>
      <c r="F97" s="106" t="s">
        <v>38</v>
      </c>
      <c r="G97" s="2">
        <v>12</v>
      </c>
      <c r="H97" s="29"/>
      <c r="I97" s="106" t="s">
        <v>84</v>
      </c>
      <c r="J97" s="2">
        <f>(D97*G97)+(E97*G98)</f>
        <v>143</v>
      </c>
      <c r="K97" s="106">
        <f>(D97*E98)-(D98*E97)</f>
        <v>21</v>
      </c>
      <c r="L97" s="113">
        <v>5</v>
      </c>
      <c r="M97" s="106">
        <f>K97*L97</f>
        <v>105</v>
      </c>
      <c r="N97" s="106">
        <f>MOD(M97,26)</f>
        <v>1</v>
      </c>
      <c r="O97" s="106" t="s">
        <v>38</v>
      </c>
      <c r="P97" s="2">
        <v>4</v>
      </c>
      <c r="Q97" s="2">
        <v>-5</v>
      </c>
      <c r="R97" s="106" t="s">
        <v>84</v>
      </c>
      <c r="S97" s="2">
        <f>L97*P97</f>
        <v>20</v>
      </c>
      <c r="T97" s="2">
        <f>L97*Q97</f>
        <v>-25</v>
      </c>
      <c r="U97" s="2">
        <f>MOD(S97,26)</f>
        <v>20</v>
      </c>
      <c r="V97" s="2">
        <f>MOD(T97,26)</f>
        <v>1</v>
      </c>
      <c r="W97" s="106" t="s">
        <v>38</v>
      </c>
      <c r="X97" s="106" t="s">
        <v>84</v>
      </c>
      <c r="Y97" s="2">
        <f>(U97*G97)+(V97*G98)</f>
        <v>247</v>
      </c>
      <c r="Z97" s="2">
        <f>MOD(Y97,26)</f>
        <v>13</v>
      </c>
      <c r="AA97" s="101" t="s">
        <v>15</v>
      </c>
      <c r="AB97" s="102"/>
    </row>
    <row r="98" spans="1:28" x14ac:dyDescent="0.3">
      <c r="A98" s="78"/>
      <c r="C98" s="107"/>
      <c r="D98" s="30">
        <v>3</v>
      </c>
      <c r="E98" s="30">
        <v>4</v>
      </c>
      <c r="F98" s="107"/>
      <c r="G98" s="2">
        <v>7</v>
      </c>
      <c r="H98" s="29"/>
      <c r="I98" s="107"/>
      <c r="J98" s="2">
        <f>(D98*G97)+(E98*G98)</f>
        <v>64</v>
      </c>
      <c r="K98" s="107"/>
      <c r="L98" s="114"/>
      <c r="M98" s="107"/>
      <c r="N98" s="107"/>
      <c r="O98" s="107"/>
      <c r="P98" s="2">
        <v>-3</v>
      </c>
      <c r="Q98" s="2">
        <v>9</v>
      </c>
      <c r="R98" s="107"/>
      <c r="S98" s="2">
        <f>L97*P98</f>
        <v>-15</v>
      </c>
      <c r="T98" s="2">
        <f>L97*Q98</f>
        <v>45</v>
      </c>
      <c r="U98" s="2">
        <f>MOD(S98,26)</f>
        <v>11</v>
      </c>
      <c r="V98" s="2">
        <f>MOD(T98,26)</f>
        <v>19</v>
      </c>
      <c r="W98" s="107"/>
      <c r="X98" s="107"/>
      <c r="Y98" s="2">
        <f>(U98*G97)+(V98*G98)</f>
        <v>265</v>
      </c>
      <c r="Z98" s="2">
        <f>MOD(Y98,26)</f>
        <v>5</v>
      </c>
      <c r="AA98" s="101" t="s">
        <v>22</v>
      </c>
      <c r="AB98" s="102"/>
    </row>
    <row r="99" spans="1:28" ht="15" x14ac:dyDescent="0.25">
      <c r="A99" s="78"/>
      <c r="C99" s="2"/>
      <c r="D99" s="30"/>
      <c r="E99" s="30"/>
      <c r="F99" s="29"/>
      <c r="G99" s="2"/>
      <c r="H99" s="29"/>
      <c r="I99" s="29"/>
      <c r="J99" s="2"/>
      <c r="K99" s="2"/>
      <c r="L99" s="23"/>
      <c r="M99" s="2"/>
      <c r="N99" s="2"/>
      <c r="O99" s="2"/>
      <c r="P99" s="2"/>
      <c r="Q99" s="2"/>
      <c r="R99" s="29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x14ac:dyDescent="0.3">
      <c r="A100" s="78"/>
      <c r="C100" s="106">
        <v>5</v>
      </c>
      <c r="D100" s="30">
        <v>8</v>
      </c>
      <c r="E100" s="30">
        <v>1</v>
      </c>
      <c r="F100" s="106" t="s">
        <v>38</v>
      </c>
      <c r="G100" s="2">
        <v>1</v>
      </c>
      <c r="H100" s="29"/>
      <c r="I100" s="106" t="s">
        <v>84</v>
      </c>
      <c r="J100" s="2">
        <f>(D100*G100)+(E100*G101)</f>
        <v>32</v>
      </c>
      <c r="K100" s="106">
        <f>(D100*E101)-(D101*E100)</f>
        <v>41</v>
      </c>
      <c r="L100" s="113">
        <v>7</v>
      </c>
      <c r="M100" s="106">
        <f>K100*L100</f>
        <v>287</v>
      </c>
      <c r="N100" s="106">
        <f>MOD(M100,26)</f>
        <v>1</v>
      </c>
      <c r="O100" s="106" t="s">
        <v>38</v>
      </c>
      <c r="P100" s="2">
        <v>6</v>
      </c>
      <c r="Q100" s="2">
        <v>-1</v>
      </c>
      <c r="R100" s="106" t="s">
        <v>84</v>
      </c>
      <c r="S100" s="2">
        <f>L100*P100</f>
        <v>42</v>
      </c>
      <c r="T100" s="2">
        <f>L100*Q100</f>
        <v>-7</v>
      </c>
      <c r="U100" s="2">
        <f>MOD(S100,26)</f>
        <v>16</v>
      </c>
      <c r="V100" s="2">
        <f>MOD(T100,26)</f>
        <v>19</v>
      </c>
      <c r="W100" s="106" t="s">
        <v>38</v>
      </c>
      <c r="X100" s="106" t="s">
        <v>84</v>
      </c>
      <c r="Y100" s="2">
        <f>(U100*G100)+(V100*G101)</f>
        <v>472</v>
      </c>
      <c r="Z100" s="2">
        <f>MOD(Y100,26)</f>
        <v>4</v>
      </c>
      <c r="AA100" s="101" t="s">
        <v>23</v>
      </c>
      <c r="AB100" s="102"/>
    </row>
    <row r="101" spans="1:28" x14ac:dyDescent="0.3">
      <c r="A101" s="78"/>
      <c r="C101" s="107"/>
      <c r="D101" s="30">
        <v>7</v>
      </c>
      <c r="E101" s="30">
        <v>6</v>
      </c>
      <c r="F101" s="107"/>
      <c r="G101" s="2">
        <v>24</v>
      </c>
      <c r="H101" s="29"/>
      <c r="I101" s="107"/>
      <c r="J101" s="2">
        <f>(D101*G100)+(E101*G101)</f>
        <v>151</v>
      </c>
      <c r="K101" s="107"/>
      <c r="L101" s="114"/>
      <c r="M101" s="107"/>
      <c r="N101" s="107"/>
      <c r="O101" s="107"/>
      <c r="P101" s="2">
        <v>-7</v>
      </c>
      <c r="Q101" s="2">
        <v>8</v>
      </c>
      <c r="R101" s="107"/>
      <c r="S101" s="2">
        <f>L100*P101</f>
        <v>-49</v>
      </c>
      <c r="T101" s="2">
        <f>L100*Q101</f>
        <v>56</v>
      </c>
      <c r="U101" s="2">
        <f>MOD(S101,26)</f>
        <v>3</v>
      </c>
      <c r="V101" s="2">
        <f>MOD(T101,26)</f>
        <v>4</v>
      </c>
      <c r="W101" s="107"/>
      <c r="X101" s="107"/>
      <c r="Y101" s="2">
        <f>(U101*G100)+(V101*G101)</f>
        <v>99</v>
      </c>
      <c r="Z101" s="2">
        <f>MOD(Y101,26)</f>
        <v>21</v>
      </c>
      <c r="AA101" s="101" t="s">
        <v>9</v>
      </c>
      <c r="AB101" s="102"/>
    </row>
    <row r="102" spans="1:28" ht="15" x14ac:dyDescent="0.25">
      <c r="A102" s="78"/>
      <c r="C102" s="2"/>
      <c r="D102" s="30"/>
      <c r="E102" s="30"/>
      <c r="F102" s="29"/>
      <c r="G102" s="2"/>
      <c r="H102" s="29"/>
      <c r="I102" s="29"/>
      <c r="J102" s="2"/>
      <c r="K102" s="2"/>
      <c r="L102" s="23"/>
      <c r="M102" s="2"/>
      <c r="N102" s="2"/>
      <c r="O102" s="2"/>
      <c r="P102" s="2"/>
      <c r="Q102" s="2"/>
      <c r="R102" s="29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x14ac:dyDescent="0.3">
      <c r="C103" s="106">
        <v>6</v>
      </c>
      <c r="D103" s="30">
        <v>4</v>
      </c>
      <c r="E103" s="30">
        <v>1</v>
      </c>
      <c r="F103" s="106" t="s">
        <v>38</v>
      </c>
      <c r="G103" s="2">
        <v>23</v>
      </c>
      <c r="H103" s="29"/>
      <c r="I103" s="106" t="s">
        <v>84</v>
      </c>
      <c r="J103" s="2">
        <f>(D103*G103)+(E103*G104)</f>
        <v>107</v>
      </c>
      <c r="K103" s="106">
        <f>(D103*E104)-(D104*E103)</f>
        <v>5</v>
      </c>
      <c r="L103" s="113">
        <v>21</v>
      </c>
      <c r="M103" s="106">
        <f>K103*L103</f>
        <v>105</v>
      </c>
      <c r="N103" s="106">
        <f>MOD(M103,26)</f>
        <v>1</v>
      </c>
      <c r="O103" s="106" t="s">
        <v>38</v>
      </c>
      <c r="P103" s="2">
        <v>2</v>
      </c>
      <c r="Q103" s="2">
        <v>-1</v>
      </c>
      <c r="R103" s="106" t="s">
        <v>84</v>
      </c>
      <c r="S103" s="2">
        <f>L103*P103</f>
        <v>42</v>
      </c>
      <c r="T103" s="2">
        <f>L103*Q103</f>
        <v>-21</v>
      </c>
      <c r="U103" s="2">
        <f>MOD(S103,26)</f>
        <v>16</v>
      </c>
      <c r="V103" s="2">
        <f>MOD(T103,26)</f>
        <v>5</v>
      </c>
      <c r="W103" s="106" t="s">
        <v>38</v>
      </c>
      <c r="X103" s="106" t="s">
        <v>84</v>
      </c>
      <c r="Y103" s="2">
        <f>(U103*G103)+(V103*G104)</f>
        <v>443</v>
      </c>
      <c r="Z103" s="2">
        <f>MOD(Y103,26)</f>
        <v>1</v>
      </c>
      <c r="AA103" s="101" t="s">
        <v>26</v>
      </c>
      <c r="AB103" s="102"/>
    </row>
    <row r="104" spans="1:28" x14ac:dyDescent="0.3">
      <c r="C104" s="107"/>
      <c r="D104" s="30">
        <v>3</v>
      </c>
      <c r="E104" s="30">
        <v>2</v>
      </c>
      <c r="F104" s="107"/>
      <c r="G104" s="2">
        <v>15</v>
      </c>
      <c r="H104" s="29"/>
      <c r="I104" s="107"/>
      <c r="J104" s="2">
        <f>(D104*G103)+(E104*G104)</f>
        <v>99</v>
      </c>
      <c r="K104" s="107"/>
      <c r="L104" s="114"/>
      <c r="M104" s="107"/>
      <c r="N104" s="107"/>
      <c r="O104" s="107"/>
      <c r="P104" s="2">
        <v>-3</v>
      </c>
      <c r="Q104" s="2">
        <v>4</v>
      </c>
      <c r="R104" s="107"/>
      <c r="S104" s="2">
        <f>L103*P104</f>
        <v>-63</v>
      </c>
      <c r="T104" s="2">
        <f>L103*Q104</f>
        <v>84</v>
      </c>
      <c r="U104" s="2">
        <f>MOD(S104,26)</f>
        <v>15</v>
      </c>
      <c r="V104" s="2">
        <f>MOD(T104,26)</f>
        <v>6</v>
      </c>
      <c r="W104" s="107"/>
      <c r="X104" s="107"/>
      <c r="Y104" s="2">
        <f>(U104*G103)+(V104*G104)</f>
        <v>435</v>
      </c>
      <c r="Z104" s="2">
        <f>MOD(Y104,26)</f>
        <v>19</v>
      </c>
      <c r="AA104" s="101" t="s">
        <v>10</v>
      </c>
      <c r="AB104" s="102"/>
    </row>
    <row r="105" spans="1:28" ht="15" x14ac:dyDescent="0.25">
      <c r="C105" s="2"/>
      <c r="D105" s="30"/>
      <c r="E105" s="30"/>
      <c r="F105" s="29"/>
      <c r="G105" s="2"/>
      <c r="H105" s="29"/>
      <c r="I105" s="29"/>
      <c r="J105" s="2"/>
      <c r="K105" s="2"/>
      <c r="L105" s="23"/>
      <c r="M105" s="2"/>
      <c r="N105" s="2"/>
      <c r="O105" s="2"/>
      <c r="P105" s="2"/>
      <c r="Q105" s="2"/>
      <c r="R105" s="29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x14ac:dyDescent="0.3">
      <c r="C106" s="106">
        <v>7</v>
      </c>
      <c r="D106" s="30">
        <v>2</v>
      </c>
      <c r="E106" s="30">
        <v>1</v>
      </c>
      <c r="F106" s="106" t="s">
        <v>38</v>
      </c>
      <c r="G106" s="2">
        <v>5</v>
      </c>
      <c r="H106" s="29"/>
      <c r="I106" s="106" t="s">
        <v>84</v>
      </c>
      <c r="J106" s="2">
        <f>(D106*G106)+(E106*G107)</f>
        <v>35</v>
      </c>
      <c r="K106" s="106">
        <f>(D106*E107)-(D107*E106)</f>
        <v>9</v>
      </c>
      <c r="L106" s="113">
        <v>3</v>
      </c>
      <c r="M106" s="106">
        <f>K106*L106</f>
        <v>27</v>
      </c>
      <c r="N106" s="106">
        <f>MOD(M106,26)</f>
        <v>1</v>
      </c>
      <c r="O106" s="106" t="s">
        <v>38</v>
      </c>
      <c r="P106" s="2">
        <v>5</v>
      </c>
      <c r="Q106" s="2">
        <v>-1</v>
      </c>
      <c r="R106" s="106" t="s">
        <v>84</v>
      </c>
      <c r="S106" s="2">
        <f>L106*P106</f>
        <v>15</v>
      </c>
      <c r="T106" s="2">
        <f>L106*Q106</f>
        <v>-3</v>
      </c>
      <c r="U106" s="2">
        <f>MOD(S106,26)</f>
        <v>15</v>
      </c>
      <c r="V106" s="2">
        <f>MOD(T106,26)</f>
        <v>23</v>
      </c>
      <c r="W106" s="106" t="s">
        <v>38</v>
      </c>
      <c r="X106" s="106" t="s">
        <v>84</v>
      </c>
      <c r="Y106" s="2">
        <f>(U106*G106)+(V106*G107)</f>
        <v>650</v>
      </c>
      <c r="Z106" s="2">
        <f>MOD(Y106,26)</f>
        <v>0</v>
      </c>
      <c r="AA106" s="101" t="s">
        <v>27</v>
      </c>
      <c r="AB106" s="102"/>
    </row>
    <row r="107" spans="1:28" x14ac:dyDescent="0.3">
      <c r="C107" s="107"/>
      <c r="D107" s="30">
        <v>1</v>
      </c>
      <c r="E107" s="30">
        <v>5</v>
      </c>
      <c r="F107" s="107"/>
      <c r="G107" s="2">
        <v>25</v>
      </c>
      <c r="H107" s="29"/>
      <c r="I107" s="107"/>
      <c r="J107" s="2">
        <f>(D107*G106)+(E107*G107)</f>
        <v>130</v>
      </c>
      <c r="K107" s="107"/>
      <c r="L107" s="114"/>
      <c r="M107" s="107"/>
      <c r="N107" s="107"/>
      <c r="O107" s="107"/>
      <c r="P107" s="2">
        <v>-1</v>
      </c>
      <c r="Q107" s="2">
        <v>2</v>
      </c>
      <c r="R107" s="107"/>
      <c r="S107" s="2">
        <f>L106*P107</f>
        <v>-3</v>
      </c>
      <c r="T107" s="2">
        <f>L106*Q107</f>
        <v>6</v>
      </c>
      <c r="U107" s="2">
        <f>MOD(S107,26)</f>
        <v>23</v>
      </c>
      <c r="V107" s="2">
        <f>MOD(T107,26)</f>
        <v>6</v>
      </c>
      <c r="W107" s="107"/>
      <c r="X107" s="107"/>
      <c r="Y107" s="2">
        <f>(U107*G106)+(V107*G107)</f>
        <v>265</v>
      </c>
      <c r="Z107" s="2">
        <f>MOD(Y107,26)</f>
        <v>5</v>
      </c>
      <c r="AA107" s="101" t="s">
        <v>22</v>
      </c>
      <c r="AB107" s="102"/>
    </row>
    <row r="108" spans="1:28" ht="15" x14ac:dyDescent="0.25">
      <c r="C108" s="2"/>
      <c r="D108" s="30"/>
      <c r="E108" s="30"/>
      <c r="F108" s="29"/>
      <c r="G108" s="2"/>
      <c r="H108" s="29"/>
      <c r="I108" s="29"/>
      <c r="J108" s="2"/>
      <c r="K108" s="2"/>
      <c r="L108" s="23"/>
      <c r="M108" s="2"/>
      <c r="N108" s="2"/>
      <c r="O108" s="2"/>
      <c r="P108" s="2"/>
      <c r="Q108" s="2"/>
      <c r="R108" s="29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x14ac:dyDescent="0.3">
      <c r="C109" s="106">
        <v>8</v>
      </c>
      <c r="D109" s="30">
        <v>7</v>
      </c>
      <c r="E109" s="30">
        <v>1</v>
      </c>
      <c r="F109" s="106" t="s">
        <v>38</v>
      </c>
      <c r="G109" s="2">
        <v>21</v>
      </c>
      <c r="H109" s="29"/>
      <c r="I109" s="106" t="s">
        <v>84</v>
      </c>
      <c r="J109" s="2">
        <f>(D109*G109)+(E109*G110)</f>
        <v>159</v>
      </c>
      <c r="K109" s="106">
        <f>(D109*E110)-(D110*E109)</f>
        <v>5</v>
      </c>
      <c r="L109" s="113">
        <v>21</v>
      </c>
      <c r="M109" s="106">
        <f>K109*L109</f>
        <v>105</v>
      </c>
      <c r="N109" s="106">
        <f>MOD(M109,26)</f>
        <v>1</v>
      </c>
      <c r="O109" s="106" t="s">
        <v>38</v>
      </c>
      <c r="P109" s="2">
        <v>1</v>
      </c>
      <c r="Q109" s="2">
        <v>-1</v>
      </c>
      <c r="R109" s="106" t="s">
        <v>84</v>
      </c>
      <c r="S109" s="2">
        <f>L109*P109</f>
        <v>21</v>
      </c>
      <c r="T109" s="2">
        <f>L109*Q109</f>
        <v>-21</v>
      </c>
      <c r="U109" s="2">
        <f>MOD(S109,26)</f>
        <v>21</v>
      </c>
      <c r="V109" s="2">
        <f>MOD(T109,26)</f>
        <v>5</v>
      </c>
      <c r="W109" s="106" t="s">
        <v>38</v>
      </c>
      <c r="X109" s="106" t="s">
        <v>84</v>
      </c>
      <c r="Y109" s="2">
        <f>(U109*G109)+(V109*G110)</f>
        <v>501</v>
      </c>
      <c r="Z109" s="2">
        <f>MOD(Y109,26)</f>
        <v>7</v>
      </c>
      <c r="AA109" s="101" t="s">
        <v>20</v>
      </c>
      <c r="AB109" s="102"/>
    </row>
    <row r="110" spans="1:28" x14ac:dyDescent="0.3">
      <c r="C110" s="107"/>
      <c r="D110" s="30">
        <v>2</v>
      </c>
      <c r="E110" s="30">
        <v>1</v>
      </c>
      <c r="F110" s="107"/>
      <c r="G110" s="2">
        <v>12</v>
      </c>
      <c r="H110" s="29"/>
      <c r="I110" s="107"/>
      <c r="J110" s="2">
        <f>(D110*G109)+(E110*G110)</f>
        <v>54</v>
      </c>
      <c r="K110" s="107"/>
      <c r="L110" s="114"/>
      <c r="M110" s="107"/>
      <c r="N110" s="107"/>
      <c r="O110" s="107"/>
      <c r="P110" s="2">
        <v>-2</v>
      </c>
      <c r="Q110" s="2">
        <v>7</v>
      </c>
      <c r="R110" s="107"/>
      <c r="S110" s="2">
        <f>L109*P110</f>
        <v>-42</v>
      </c>
      <c r="T110" s="2">
        <f>L109*Q110</f>
        <v>147</v>
      </c>
      <c r="U110" s="2">
        <f>MOD(S110,26)</f>
        <v>10</v>
      </c>
      <c r="V110" s="2">
        <f>MOD(T110,26)</f>
        <v>17</v>
      </c>
      <c r="W110" s="107"/>
      <c r="X110" s="107"/>
      <c r="Y110" s="2">
        <f>(U110*G109)+(V110*G110)</f>
        <v>414</v>
      </c>
      <c r="Z110" s="2">
        <f>MOD(Y110,26)</f>
        <v>24</v>
      </c>
      <c r="AA110" s="101" t="s">
        <v>7</v>
      </c>
      <c r="AB110" s="102"/>
    </row>
    <row r="111" spans="1:28" ht="15" x14ac:dyDescent="0.25">
      <c r="C111" s="2"/>
      <c r="D111" s="29"/>
      <c r="E111" s="29"/>
      <c r="F111" s="29"/>
      <c r="G111" s="2"/>
      <c r="H111" s="29"/>
      <c r="I111" s="29"/>
      <c r="J111" s="2"/>
      <c r="K111" s="2"/>
      <c r="L111" s="2"/>
      <c r="M111" s="2"/>
      <c r="N111" s="2"/>
      <c r="O111" s="2"/>
      <c r="P111" s="2"/>
      <c r="Q111" s="2"/>
      <c r="R111" s="29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3" spans="1:28" ht="15" x14ac:dyDescent="0.25">
      <c r="C113" t="s">
        <v>66</v>
      </c>
      <c r="E113" s="31" t="s">
        <v>122</v>
      </c>
    </row>
    <row r="117" spans="1:28" ht="15" x14ac:dyDescent="0.25">
      <c r="A117" t="s">
        <v>120</v>
      </c>
    </row>
    <row r="119" spans="1:28" ht="15" x14ac:dyDescent="0.25">
      <c r="B119" t="s">
        <v>68</v>
      </c>
    </row>
    <row r="120" spans="1:28" ht="15" x14ac:dyDescent="0.25">
      <c r="C120" t="s">
        <v>64</v>
      </c>
      <c r="D120" s="31" t="s">
        <v>122</v>
      </c>
    </row>
    <row r="122" spans="1:28" ht="15" x14ac:dyDescent="0.25">
      <c r="C122" t="s">
        <v>150</v>
      </c>
    </row>
    <row r="123" spans="1:28" ht="15" x14ac:dyDescent="0.25">
      <c r="C123" s="8" t="s">
        <v>30</v>
      </c>
      <c r="D123" s="9" t="s">
        <v>31</v>
      </c>
      <c r="E123" s="9" t="s">
        <v>32</v>
      </c>
      <c r="F123" s="9" t="s">
        <v>33</v>
      </c>
      <c r="G123" s="9" t="s">
        <v>34</v>
      </c>
      <c r="H123" s="9" t="s">
        <v>35</v>
      </c>
      <c r="I123" s="10" t="s">
        <v>36</v>
      </c>
      <c r="J123" s="9" t="s">
        <v>37</v>
      </c>
      <c r="K123" s="9" t="s">
        <v>38</v>
      </c>
      <c r="L123" s="9" t="s">
        <v>39</v>
      </c>
      <c r="M123" s="9" t="s">
        <v>53</v>
      </c>
      <c r="N123" s="9" t="s">
        <v>40</v>
      </c>
      <c r="O123" s="9" t="s">
        <v>41</v>
      </c>
      <c r="P123" s="9" t="s">
        <v>42</v>
      </c>
      <c r="Q123" s="9" t="s">
        <v>43</v>
      </c>
      <c r="R123" s="9" t="s">
        <v>44</v>
      </c>
      <c r="S123" s="9" t="s">
        <v>45</v>
      </c>
      <c r="T123" s="9" t="s">
        <v>46</v>
      </c>
      <c r="U123" s="9" t="s">
        <v>47</v>
      </c>
      <c r="V123" s="9" t="s">
        <v>48</v>
      </c>
      <c r="W123" s="9" t="s">
        <v>49</v>
      </c>
      <c r="X123" s="9" t="s">
        <v>50</v>
      </c>
      <c r="Y123" s="9" t="s">
        <v>51</v>
      </c>
      <c r="Z123" s="9" t="s">
        <v>52</v>
      </c>
      <c r="AA123" s="9" t="s">
        <v>54</v>
      </c>
      <c r="AB123" s="9" t="s">
        <v>55</v>
      </c>
    </row>
    <row r="124" spans="1:28" ht="15" x14ac:dyDescent="0.25">
      <c r="C124" s="68" t="s">
        <v>6</v>
      </c>
      <c r="D124" s="68" t="s">
        <v>7</v>
      </c>
      <c r="E124" s="68" t="s">
        <v>3</v>
      </c>
      <c r="F124" s="68" t="s">
        <v>8</v>
      </c>
      <c r="G124" s="68" t="s">
        <v>9</v>
      </c>
      <c r="H124" s="68" t="s">
        <v>1</v>
      </c>
      <c r="I124" s="68" t="s">
        <v>10</v>
      </c>
      <c r="J124" s="68" t="s">
        <v>11</v>
      </c>
      <c r="K124" s="68" t="s">
        <v>12</v>
      </c>
      <c r="L124" s="68" t="s">
        <v>13</v>
      </c>
      <c r="M124" s="68" t="s">
        <v>2</v>
      </c>
      <c r="N124" s="68" t="s">
        <v>14</v>
      </c>
      <c r="O124" s="68" t="s">
        <v>15</v>
      </c>
      <c r="P124" s="68" t="s">
        <v>16</v>
      </c>
      <c r="Q124" s="68" t="s">
        <v>17</v>
      </c>
      <c r="R124" s="68" t="s">
        <v>18</v>
      </c>
      <c r="S124" s="68" t="s">
        <v>19</v>
      </c>
      <c r="T124" s="68" t="s">
        <v>0</v>
      </c>
      <c r="U124" s="68" t="s">
        <v>20</v>
      </c>
      <c r="V124" s="68" t="s">
        <v>21</v>
      </c>
      <c r="W124" s="68" t="s">
        <v>22</v>
      </c>
      <c r="X124" s="68" t="s">
        <v>23</v>
      </c>
      <c r="Y124" s="68" t="s">
        <v>24</v>
      </c>
      <c r="Z124" s="68" t="s">
        <v>29</v>
      </c>
      <c r="AA124" s="68" t="s">
        <v>26</v>
      </c>
      <c r="AB124" s="68" t="s">
        <v>27</v>
      </c>
    </row>
    <row r="126" spans="1:28" ht="15" x14ac:dyDescent="0.25">
      <c r="C126" s="23" t="s">
        <v>18</v>
      </c>
      <c r="D126" s="23" t="s">
        <v>12</v>
      </c>
      <c r="E126" s="23" t="s">
        <v>16</v>
      </c>
      <c r="F126" s="23" t="s">
        <v>7</v>
      </c>
      <c r="G126" s="23" t="s">
        <v>26</v>
      </c>
      <c r="H126" s="23" t="s">
        <v>8</v>
      </c>
      <c r="I126" s="23" t="s">
        <v>15</v>
      </c>
      <c r="J126" s="23" t="s">
        <v>22</v>
      </c>
      <c r="K126" s="23" t="s">
        <v>23</v>
      </c>
      <c r="L126" s="23" t="s">
        <v>9</v>
      </c>
      <c r="M126" s="23" t="s">
        <v>26</v>
      </c>
      <c r="N126" s="23" t="s">
        <v>10</v>
      </c>
      <c r="O126" s="23" t="s">
        <v>27</v>
      </c>
      <c r="P126" s="23" t="s">
        <v>22</v>
      </c>
      <c r="Q126" s="23" t="s">
        <v>20</v>
      </c>
      <c r="R126" s="23" t="s">
        <v>7</v>
      </c>
    </row>
    <row r="127" spans="1:28" ht="15" x14ac:dyDescent="0.25">
      <c r="C127" s="2">
        <v>3</v>
      </c>
      <c r="D127" s="2" t="s">
        <v>38</v>
      </c>
      <c r="E127" s="2">
        <v>1</v>
      </c>
      <c r="F127" s="2" t="s">
        <v>31</v>
      </c>
      <c r="G127" s="2" t="s">
        <v>54</v>
      </c>
      <c r="H127" s="2" t="s">
        <v>33</v>
      </c>
      <c r="I127" s="2">
        <v>0</v>
      </c>
      <c r="J127" s="2">
        <v>8</v>
      </c>
      <c r="K127" s="2">
        <v>9</v>
      </c>
      <c r="L127" s="2" t="s">
        <v>34</v>
      </c>
      <c r="M127" s="2" t="s">
        <v>54</v>
      </c>
      <c r="N127" s="2" t="s">
        <v>36</v>
      </c>
      <c r="O127" s="2" t="s">
        <v>55</v>
      </c>
      <c r="P127" s="2">
        <v>8</v>
      </c>
      <c r="Q127" s="2">
        <v>6</v>
      </c>
      <c r="R127" s="2" t="s">
        <v>31</v>
      </c>
    </row>
    <row r="129" spans="2:30" ht="15" x14ac:dyDescent="0.25">
      <c r="C129" t="s">
        <v>66</v>
      </c>
      <c r="E129" t="s">
        <v>67</v>
      </c>
    </row>
    <row r="132" spans="2:30" ht="15" x14ac:dyDescent="0.25">
      <c r="B132" t="s">
        <v>63</v>
      </c>
    </row>
    <row r="133" spans="2:30" ht="15" x14ac:dyDescent="0.25">
      <c r="C133" t="s">
        <v>64</v>
      </c>
      <c r="D133" t="s">
        <v>67</v>
      </c>
    </row>
    <row r="135" spans="2:30" ht="15" x14ac:dyDescent="0.25">
      <c r="D135" s="108" t="s">
        <v>4</v>
      </c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108"/>
    </row>
    <row r="136" spans="2:30" ht="15" x14ac:dyDescent="0.25">
      <c r="E136" s="109" t="s">
        <v>5</v>
      </c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</row>
    <row r="137" spans="2:30" ht="15" x14ac:dyDescent="0.25">
      <c r="D137" s="3"/>
      <c r="E137" s="4" t="s">
        <v>6</v>
      </c>
      <c r="F137" s="4" t="s">
        <v>7</v>
      </c>
      <c r="G137" s="4" t="s">
        <v>3</v>
      </c>
      <c r="H137" s="5" t="s">
        <v>8</v>
      </c>
      <c r="I137" s="5" t="s">
        <v>9</v>
      </c>
      <c r="J137" s="5" t="s">
        <v>1</v>
      </c>
      <c r="K137" s="5" t="s">
        <v>10</v>
      </c>
      <c r="L137" s="5" t="s">
        <v>11</v>
      </c>
      <c r="M137" s="4" t="s">
        <v>12</v>
      </c>
      <c r="N137" s="4" t="s">
        <v>13</v>
      </c>
      <c r="O137" s="4" t="s">
        <v>2</v>
      </c>
      <c r="P137" s="4" t="s">
        <v>14</v>
      </c>
      <c r="Q137" s="4" t="s">
        <v>15</v>
      </c>
      <c r="R137" s="4" t="s">
        <v>16</v>
      </c>
      <c r="S137" s="4" t="s">
        <v>17</v>
      </c>
      <c r="T137" s="4" t="s">
        <v>18</v>
      </c>
      <c r="U137" s="4" t="s">
        <v>19</v>
      </c>
      <c r="V137" s="4" t="s">
        <v>0</v>
      </c>
      <c r="W137" s="4" t="s">
        <v>20</v>
      </c>
      <c r="X137" s="4" t="s">
        <v>21</v>
      </c>
      <c r="Y137" s="4" t="s">
        <v>22</v>
      </c>
      <c r="Z137" s="4" t="s">
        <v>23</v>
      </c>
      <c r="AA137" s="4" t="s">
        <v>24</v>
      </c>
      <c r="AB137" s="4" t="s">
        <v>25</v>
      </c>
      <c r="AC137" s="4" t="s">
        <v>26</v>
      </c>
      <c r="AD137" s="5" t="s">
        <v>27</v>
      </c>
    </row>
    <row r="138" spans="2:30" x14ac:dyDescent="0.3">
      <c r="C138" s="110" t="s">
        <v>28</v>
      </c>
      <c r="D138" s="6" t="s">
        <v>6</v>
      </c>
      <c r="E138" s="27" t="s">
        <v>30</v>
      </c>
      <c r="F138" s="25" t="s">
        <v>31</v>
      </c>
      <c r="G138" s="9" t="s">
        <v>32</v>
      </c>
      <c r="H138" s="9" t="s">
        <v>33</v>
      </c>
      <c r="I138" s="25" t="s">
        <v>34</v>
      </c>
      <c r="J138" s="9" t="s">
        <v>35</v>
      </c>
      <c r="K138" s="10" t="s">
        <v>36</v>
      </c>
      <c r="L138" s="9" t="s">
        <v>37</v>
      </c>
      <c r="M138" s="25" t="s">
        <v>38</v>
      </c>
      <c r="N138" s="25" t="s">
        <v>39</v>
      </c>
      <c r="O138" s="25" t="s">
        <v>53</v>
      </c>
      <c r="P138" s="9" t="s">
        <v>40</v>
      </c>
      <c r="Q138" s="9" t="s">
        <v>41</v>
      </c>
      <c r="R138" s="25" t="s">
        <v>42</v>
      </c>
      <c r="S138" s="25" t="s">
        <v>43</v>
      </c>
      <c r="T138" s="9" t="s">
        <v>44</v>
      </c>
      <c r="U138" s="9" t="s">
        <v>45</v>
      </c>
      <c r="V138" s="25" t="s">
        <v>46</v>
      </c>
      <c r="W138" s="25" t="s">
        <v>47</v>
      </c>
      <c r="X138" s="25" t="s">
        <v>48</v>
      </c>
      <c r="Y138" s="25" t="s">
        <v>49</v>
      </c>
      <c r="Z138" s="9" t="s">
        <v>50</v>
      </c>
      <c r="AA138" s="9" t="s">
        <v>51</v>
      </c>
      <c r="AB138" s="9" t="s">
        <v>52</v>
      </c>
      <c r="AC138" s="9" t="s">
        <v>54</v>
      </c>
      <c r="AD138" s="9" t="s">
        <v>55</v>
      </c>
    </row>
    <row r="139" spans="2:30" x14ac:dyDescent="0.3">
      <c r="C139" s="110"/>
      <c r="D139" s="6" t="s">
        <v>7</v>
      </c>
      <c r="E139" s="26" t="s">
        <v>31</v>
      </c>
      <c r="F139" s="25" t="s">
        <v>32</v>
      </c>
      <c r="G139" s="25" t="s">
        <v>33</v>
      </c>
      <c r="H139" s="25" t="s">
        <v>34</v>
      </c>
      <c r="I139" s="25" t="s">
        <v>35</v>
      </c>
      <c r="J139" s="24" t="s">
        <v>36</v>
      </c>
      <c r="K139" s="25" t="s">
        <v>37</v>
      </c>
      <c r="L139" s="25" t="s">
        <v>38</v>
      </c>
      <c r="M139" s="25" t="s">
        <v>39</v>
      </c>
      <c r="N139" s="25" t="s">
        <v>53</v>
      </c>
      <c r="O139" s="25" t="s">
        <v>40</v>
      </c>
      <c r="P139" s="25" t="s">
        <v>41</v>
      </c>
      <c r="Q139" s="25" t="s">
        <v>42</v>
      </c>
      <c r="R139" s="25" t="s">
        <v>43</v>
      </c>
      <c r="S139" s="25" t="s">
        <v>44</v>
      </c>
      <c r="T139" s="25" t="s">
        <v>45</v>
      </c>
      <c r="U139" s="25" t="s">
        <v>46</v>
      </c>
      <c r="V139" s="25" t="s">
        <v>47</v>
      </c>
      <c r="W139" s="25" t="s">
        <v>48</v>
      </c>
      <c r="X139" s="26" t="s">
        <v>49</v>
      </c>
      <c r="Y139" s="26" t="s">
        <v>50</v>
      </c>
      <c r="Z139" s="9" t="s">
        <v>51</v>
      </c>
      <c r="AA139" s="9" t="s">
        <v>52</v>
      </c>
      <c r="AB139" s="9" t="s">
        <v>54</v>
      </c>
      <c r="AC139" s="9" t="s">
        <v>55</v>
      </c>
      <c r="AD139" s="8" t="s">
        <v>30</v>
      </c>
    </row>
    <row r="140" spans="2:30" x14ac:dyDescent="0.3">
      <c r="C140" s="110"/>
      <c r="D140" s="6" t="s">
        <v>3</v>
      </c>
      <c r="E140" s="25" t="s">
        <v>32</v>
      </c>
      <c r="F140" s="25" t="s">
        <v>33</v>
      </c>
      <c r="G140" s="9" t="s">
        <v>34</v>
      </c>
      <c r="H140" s="9" t="s">
        <v>35</v>
      </c>
      <c r="I140" s="24" t="s">
        <v>36</v>
      </c>
      <c r="J140" s="9" t="s">
        <v>37</v>
      </c>
      <c r="K140" s="9" t="s">
        <v>38</v>
      </c>
      <c r="L140" s="9" t="s">
        <v>39</v>
      </c>
      <c r="M140" s="25" t="s">
        <v>53</v>
      </c>
      <c r="N140" s="25" t="s">
        <v>40</v>
      </c>
      <c r="O140" s="25" t="s">
        <v>41</v>
      </c>
      <c r="P140" s="9" t="s">
        <v>42</v>
      </c>
      <c r="Q140" s="9" t="s">
        <v>43</v>
      </c>
      <c r="R140" s="25" t="s">
        <v>44</v>
      </c>
      <c r="S140" s="25" t="s">
        <v>45</v>
      </c>
      <c r="T140" s="9" t="s">
        <v>46</v>
      </c>
      <c r="U140" s="9" t="s">
        <v>47</v>
      </c>
      <c r="V140" s="25" t="s">
        <v>48</v>
      </c>
      <c r="W140" s="25" t="s">
        <v>49</v>
      </c>
      <c r="X140" s="25" t="s">
        <v>50</v>
      </c>
      <c r="Y140" s="9" t="s">
        <v>51</v>
      </c>
      <c r="Z140" s="9" t="s">
        <v>52</v>
      </c>
      <c r="AA140" s="9" t="s">
        <v>54</v>
      </c>
      <c r="AB140" s="9" t="s">
        <v>55</v>
      </c>
      <c r="AC140" s="8" t="s">
        <v>30</v>
      </c>
      <c r="AD140" s="9" t="s">
        <v>31</v>
      </c>
    </row>
    <row r="141" spans="2:30" x14ac:dyDescent="0.3">
      <c r="C141" s="110"/>
      <c r="D141" s="6" t="s">
        <v>8</v>
      </c>
      <c r="E141" s="25" t="s">
        <v>33</v>
      </c>
      <c r="F141" s="25" t="s">
        <v>34</v>
      </c>
      <c r="G141" s="9" t="s">
        <v>35</v>
      </c>
      <c r="H141" s="10" t="s">
        <v>36</v>
      </c>
      <c r="I141" s="25" t="s">
        <v>37</v>
      </c>
      <c r="J141" s="9" t="s">
        <v>38</v>
      </c>
      <c r="K141" s="9" t="s">
        <v>39</v>
      </c>
      <c r="L141" s="9" t="s">
        <v>53</v>
      </c>
      <c r="M141" s="25" t="s">
        <v>40</v>
      </c>
      <c r="N141" s="25" t="s">
        <v>41</v>
      </c>
      <c r="O141" s="25" t="s">
        <v>42</v>
      </c>
      <c r="P141" s="9" t="s">
        <v>43</v>
      </c>
      <c r="Q141" s="9" t="s">
        <v>44</v>
      </c>
      <c r="R141" s="25" t="s">
        <v>45</v>
      </c>
      <c r="S141" s="25" t="s">
        <v>46</v>
      </c>
      <c r="T141" s="9" t="s">
        <v>47</v>
      </c>
      <c r="U141" s="9" t="s">
        <v>48</v>
      </c>
      <c r="V141" s="25" t="s">
        <v>49</v>
      </c>
      <c r="W141" s="25" t="s">
        <v>50</v>
      </c>
      <c r="X141" s="25" t="s">
        <v>51</v>
      </c>
      <c r="Y141" s="9" t="s">
        <v>52</v>
      </c>
      <c r="Z141" s="9" t="s">
        <v>54</v>
      </c>
      <c r="AA141" s="9" t="s">
        <v>55</v>
      </c>
      <c r="AB141" s="8" t="s">
        <v>30</v>
      </c>
      <c r="AC141" s="9" t="s">
        <v>31</v>
      </c>
      <c r="AD141" s="9" t="s">
        <v>32</v>
      </c>
    </row>
    <row r="142" spans="2:30" x14ac:dyDescent="0.3">
      <c r="C142" s="110"/>
      <c r="D142" s="6" t="s">
        <v>9</v>
      </c>
      <c r="E142" s="25" t="s">
        <v>34</v>
      </c>
      <c r="F142" s="25" t="s">
        <v>35</v>
      </c>
      <c r="G142" s="24" t="s">
        <v>36</v>
      </c>
      <c r="H142" s="25" t="s">
        <v>37</v>
      </c>
      <c r="I142" s="26" t="s">
        <v>38</v>
      </c>
      <c r="J142" s="25" t="s">
        <v>39</v>
      </c>
      <c r="K142" s="25" t="s">
        <v>53</v>
      </c>
      <c r="L142" s="25" t="s">
        <v>40</v>
      </c>
      <c r="M142" s="26" t="s">
        <v>41</v>
      </c>
      <c r="N142" s="25" t="s">
        <v>42</v>
      </c>
      <c r="O142" s="25" t="s">
        <v>43</v>
      </c>
      <c r="P142" s="25" t="s">
        <v>44</v>
      </c>
      <c r="Q142" s="25" t="s">
        <v>45</v>
      </c>
      <c r="R142" s="25" t="s">
        <v>46</v>
      </c>
      <c r="S142" s="26" t="s">
        <v>47</v>
      </c>
      <c r="T142" s="9" t="s">
        <v>48</v>
      </c>
      <c r="U142" s="9" t="s">
        <v>49</v>
      </c>
      <c r="V142" s="25" t="s">
        <v>50</v>
      </c>
      <c r="W142" s="25" t="s">
        <v>51</v>
      </c>
      <c r="X142" s="25" t="s">
        <v>52</v>
      </c>
      <c r="Y142" s="9" t="s">
        <v>54</v>
      </c>
      <c r="Z142" s="9" t="s">
        <v>55</v>
      </c>
      <c r="AA142" s="8" t="s">
        <v>30</v>
      </c>
      <c r="AB142" s="9" t="s">
        <v>31</v>
      </c>
      <c r="AC142" s="9" t="s">
        <v>32</v>
      </c>
      <c r="AD142" s="9" t="s">
        <v>33</v>
      </c>
    </row>
    <row r="143" spans="2:30" x14ac:dyDescent="0.3">
      <c r="C143" s="110"/>
      <c r="D143" s="6" t="s">
        <v>1</v>
      </c>
      <c r="E143" s="25" t="s">
        <v>35</v>
      </c>
      <c r="F143" s="24" t="s">
        <v>36</v>
      </c>
      <c r="G143" s="9" t="s">
        <v>37</v>
      </c>
      <c r="H143" s="9" t="s">
        <v>38</v>
      </c>
      <c r="I143" s="9" t="s">
        <v>39</v>
      </c>
      <c r="J143" s="9" t="s">
        <v>53</v>
      </c>
      <c r="K143" s="9" t="s">
        <v>40</v>
      </c>
      <c r="L143" s="9" t="s">
        <v>41</v>
      </c>
      <c r="M143" s="9" t="s">
        <v>42</v>
      </c>
      <c r="N143" s="25" t="s">
        <v>43</v>
      </c>
      <c r="O143" s="25" t="s">
        <v>44</v>
      </c>
      <c r="P143" s="9" t="s">
        <v>45</v>
      </c>
      <c r="Q143" s="9" t="s">
        <v>46</v>
      </c>
      <c r="R143" s="25" t="s">
        <v>47</v>
      </c>
      <c r="S143" s="9" t="s">
        <v>48</v>
      </c>
      <c r="T143" s="9" t="s">
        <v>49</v>
      </c>
      <c r="U143" s="9" t="s">
        <v>50</v>
      </c>
      <c r="V143" s="25" t="s">
        <v>51</v>
      </c>
      <c r="W143" s="25" t="s">
        <v>52</v>
      </c>
      <c r="X143" s="25" t="s">
        <v>54</v>
      </c>
      <c r="Y143" s="9" t="s">
        <v>55</v>
      </c>
      <c r="Z143" s="8" t="s">
        <v>30</v>
      </c>
      <c r="AA143" s="9" t="s">
        <v>31</v>
      </c>
      <c r="AB143" s="9" t="s">
        <v>32</v>
      </c>
      <c r="AC143" s="9" t="s">
        <v>33</v>
      </c>
      <c r="AD143" s="9" t="s">
        <v>34</v>
      </c>
    </row>
    <row r="144" spans="2:30" x14ac:dyDescent="0.3">
      <c r="C144" s="110"/>
      <c r="D144" s="6" t="s">
        <v>10</v>
      </c>
      <c r="E144" s="28" t="s">
        <v>36</v>
      </c>
      <c r="F144" s="25" t="s">
        <v>37</v>
      </c>
      <c r="G144" s="25" t="s">
        <v>38</v>
      </c>
      <c r="H144" s="25" t="s">
        <v>39</v>
      </c>
      <c r="I144" s="25" t="s">
        <v>53</v>
      </c>
      <c r="J144" s="25" t="s">
        <v>40</v>
      </c>
      <c r="K144" s="25" t="s">
        <v>41</v>
      </c>
      <c r="L144" s="25" t="s">
        <v>42</v>
      </c>
      <c r="M144" s="25" t="s">
        <v>43</v>
      </c>
      <c r="N144" s="26" t="s">
        <v>44</v>
      </c>
      <c r="O144" s="25" t="s">
        <v>45</v>
      </c>
      <c r="P144" s="9" t="s">
        <v>46</v>
      </c>
      <c r="Q144" s="9" t="s">
        <v>47</v>
      </c>
      <c r="R144" s="25" t="s">
        <v>48</v>
      </c>
      <c r="S144" s="9" t="s">
        <v>49</v>
      </c>
      <c r="T144" s="9" t="s">
        <v>50</v>
      </c>
      <c r="U144" s="9" t="s">
        <v>51</v>
      </c>
      <c r="V144" s="25" t="s">
        <v>52</v>
      </c>
      <c r="W144" s="25" t="s">
        <v>54</v>
      </c>
      <c r="X144" s="25" t="s">
        <v>55</v>
      </c>
      <c r="Y144" s="8" t="s">
        <v>30</v>
      </c>
      <c r="Z144" s="9" t="s">
        <v>31</v>
      </c>
      <c r="AA144" s="9" t="s">
        <v>32</v>
      </c>
      <c r="AB144" s="9" t="s">
        <v>33</v>
      </c>
      <c r="AC144" s="9" t="s">
        <v>34</v>
      </c>
      <c r="AD144" s="9" t="s">
        <v>35</v>
      </c>
    </row>
    <row r="145" spans="3:30" x14ac:dyDescent="0.3">
      <c r="C145" s="110"/>
      <c r="D145" s="6" t="s">
        <v>11</v>
      </c>
      <c r="E145" s="9" t="s">
        <v>37</v>
      </c>
      <c r="F145" s="25" t="s">
        <v>38</v>
      </c>
      <c r="G145" s="9" t="s">
        <v>39</v>
      </c>
      <c r="H145" s="9" t="s">
        <v>53</v>
      </c>
      <c r="I145" s="9" t="s">
        <v>40</v>
      </c>
      <c r="J145" s="9" t="s">
        <v>41</v>
      </c>
      <c r="K145" s="9" t="s">
        <v>42</v>
      </c>
      <c r="L145" s="9" t="s">
        <v>43</v>
      </c>
      <c r="M145" s="9" t="s">
        <v>44</v>
      </c>
      <c r="N145" s="9" t="s">
        <v>45</v>
      </c>
      <c r="O145" s="25" t="s">
        <v>46</v>
      </c>
      <c r="P145" s="9" t="s">
        <v>47</v>
      </c>
      <c r="Q145" s="9" t="s">
        <v>48</v>
      </c>
      <c r="R145" s="25" t="s">
        <v>49</v>
      </c>
      <c r="S145" s="9" t="s">
        <v>50</v>
      </c>
      <c r="T145" s="9" t="s">
        <v>51</v>
      </c>
      <c r="U145" s="9" t="s">
        <v>52</v>
      </c>
      <c r="V145" s="25" t="s">
        <v>54</v>
      </c>
      <c r="W145" s="25" t="s">
        <v>55</v>
      </c>
      <c r="X145" s="27" t="s">
        <v>30</v>
      </c>
      <c r="Y145" s="9" t="s">
        <v>31</v>
      </c>
      <c r="Z145" s="9" t="s">
        <v>32</v>
      </c>
      <c r="AA145" s="9" t="s">
        <v>33</v>
      </c>
      <c r="AB145" s="9" t="s">
        <v>34</v>
      </c>
      <c r="AC145" s="9" t="s">
        <v>35</v>
      </c>
      <c r="AD145" s="10" t="s">
        <v>36</v>
      </c>
    </row>
    <row r="146" spans="3:30" x14ac:dyDescent="0.3">
      <c r="C146" s="110"/>
      <c r="D146" s="6" t="s">
        <v>12</v>
      </c>
      <c r="E146" s="9" t="s">
        <v>38</v>
      </c>
      <c r="F146" s="25" t="s">
        <v>39</v>
      </c>
      <c r="G146" s="9" t="s">
        <v>53</v>
      </c>
      <c r="H146" s="9" t="s">
        <v>40</v>
      </c>
      <c r="I146" s="9" t="s">
        <v>41</v>
      </c>
      <c r="J146" s="9" t="s">
        <v>42</v>
      </c>
      <c r="K146" s="9" t="s">
        <v>43</v>
      </c>
      <c r="L146" s="9" t="s">
        <v>44</v>
      </c>
      <c r="M146" s="9" t="s">
        <v>45</v>
      </c>
      <c r="N146" s="9" t="s">
        <v>46</v>
      </c>
      <c r="O146" s="25" t="s">
        <v>47</v>
      </c>
      <c r="P146" s="9" t="s">
        <v>48</v>
      </c>
      <c r="Q146" s="9" t="s">
        <v>49</v>
      </c>
      <c r="R146" s="25" t="s">
        <v>50</v>
      </c>
      <c r="S146" s="9" t="s">
        <v>51</v>
      </c>
      <c r="T146" s="9" t="s">
        <v>52</v>
      </c>
      <c r="U146" s="9" t="s">
        <v>54</v>
      </c>
      <c r="V146" s="25" t="s">
        <v>55</v>
      </c>
      <c r="W146" s="27" t="s">
        <v>30</v>
      </c>
      <c r="X146" s="25" t="s">
        <v>31</v>
      </c>
      <c r="Y146" s="9" t="s">
        <v>32</v>
      </c>
      <c r="Z146" s="9" t="s">
        <v>33</v>
      </c>
      <c r="AA146" s="9" t="s">
        <v>34</v>
      </c>
      <c r="AB146" s="9" t="s">
        <v>35</v>
      </c>
      <c r="AC146" s="10" t="s">
        <v>36</v>
      </c>
      <c r="AD146" s="9" t="s">
        <v>37</v>
      </c>
    </row>
    <row r="147" spans="3:30" x14ac:dyDescent="0.3">
      <c r="C147" s="110"/>
      <c r="D147" s="6" t="s">
        <v>13</v>
      </c>
      <c r="E147" s="9" t="s">
        <v>39</v>
      </c>
      <c r="F147" s="25" t="s">
        <v>53</v>
      </c>
      <c r="G147" s="9" t="s">
        <v>40</v>
      </c>
      <c r="H147" s="9" t="s">
        <v>41</v>
      </c>
      <c r="I147" s="9" t="s">
        <v>42</v>
      </c>
      <c r="J147" s="9" t="s">
        <v>43</v>
      </c>
      <c r="K147" s="9" t="s">
        <v>44</v>
      </c>
      <c r="L147" s="9" t="s">
        <v>45</v>
      </c>
      <c r="M147" s="9" t="s">
        <v>46</v>
      </c>
      <c r="N147" s="9" t="s">
        <v>47</v>
      </c>
      <c r="O147" s="25" t="s">
        <v>48</v>
      </c>
      <c r="P147" s="9" t="s">
        <v>49</v>
      </c>
      <c r="Q147" s="9" t="s">
        <v>50</v>
      </c>
      <c r="R147" s="25" t="s">
        <v>51</v>
      </c>
      <c r="S147" s="9" t="s">
        <v>52</v>
      </c>
      <c r="T147" s="9" t="s">
        <v>54</v>
      </c>
      <c r="U147" s="9" t="s">
        <v>55</v>
      </c>
      <c r="V147" s="27" t="s">
        <v>30</v>
      </c>
      <c r="W147" s="25" t="s">
        <v>31</v>
      </c>
      <c r="X147" s="25" t="s">
        <v>32</v>
      </c>
      <c r="Y147" s="9" t="s">
        <v>33</v>
      </c>
      <c r="Z147" s="9" t="s">
        <v>34</v>
      </c>
      <c r="AA147" s="9" t="s">
        <v>35</v>
      </c>
      <c r="AB147" s="10" t="s">
        <v>36</v>
      </c>
      <c r="AC147" s="9" t="s">
        <v>37</v>
      </c>
      <c r="AD147" s="9" t="s">
        <v>38</v>
      </c>
    </row>
    <row r="148" spans="3:30" x14ac:dyDescent="0.3">
      <c r="C148" s="110"/>
      <c r="D148" s="6" t="s">
        <v>2</v>
      </c>
      <c r="E148" s="25" t="s">
        <v>53</v>
      </c>
      <c r="F148" s="25" t="s">
        <v>40</v>
      </c>
      <c r="G148" s="25" t="s">
        <v>41</v>
      </c>
      <c r="H148" s="25" t="s">
        <v>42</v>
      </c>
      <c r="I148" s="25" t="s">
        <v>43</v>
      </c>
      <c r="J148" s="25" t="s">
        <v>44</v>
      </c>
      <c r="K148" s="25" t="s">
        <v>45</v>
      </c>
      <c r="L148" s="25" t="s">
        <v>46</v>
      </c>
      <c r="M148" s="25" t="s">
        <v>47</v>
      </c>
      <c r="N148" s="25" t="s">
        <v>48</v>
      </c>
      <c r="O148" s="26" t="s">
        <v>49</v>
      </c>
      <c r="P148" s="25" t="s">
        <v>50</v>
      </c>
      <c r="Q148" s="25" t="s">
        <v>51</v>
      </c>
      <c r="R148" s="25" t="s">
        <v>52</v>
      </c>
      <c r="S148" s="25" t="s">
        <v>54</v>
      </c>
      <c r="T148" s="25" t="s">
        <v>55</v>
      </c>
      <c r="U148" s="27" t="s">
        <v>30</v>
      </c>
      <c r="V148" s="26" t="s">
        <v>31</v>
      </c>
      <c r="W148" s="25" t="s">
        <v>32</v>
      </c>
      <c r="X148" s="26" t="s">
        <v>33</v>
      </c>
      <c r="Y148" s="9" t="s">
        <v>34</v>
      </c>
      <c r="Z148" s="9" t="s">
        <v>35</v>
      </c>
      <c r="AA148" s="10" t="s">
        <v>36</v>
      </c>
      <c r="AB148" s="9" t="s">
        <v>37</v>
      </c>
      <c r="AC148" s="9" t="s">
        <v>38</v>
      </c>
      <c r="AD148" s="9" t="s">
        <v>39</v>
      </c>
    </row>
    <row r="149" spans="3:30" x14ac:dyDescent="0.3">
      <c r="C149" s="110"/>
      <c r="D149" s="6" t="s">
        <v>14</v>
      </c>
      <c r="E149" s="9" t="s">
        <v>40</v>
      </c>
      <c r="F149" s="25" t="s">
        <v>41</v>
      </c>
      <c r="G149" s="9" t="s">
        <v>42</v>
      </c>
      <c r="H149" s="9" t="s">
        <v>43</v>
      </c>
      <c r="I149" s="9" t="s">
        <v>44</v>
      </c>
      <c r="J149" s="9" t="s">
        <v>45</v>
      </c>
      <c r="K149" s="9" t="s">
        <v>46</v>
      </c>
      <c r="L149" s="9" t="s">
        <v>47</v>
      </c>
      <c r="M149" s="9" t="s">
        <v>48</v>
      </c>
      <c r="N149" s="9" t="s">
        <v>49</v>
      </c>
      <c r="O149" s="25" t="s">
        <v>50</v>
      </c>
      <c r="P149" s="9" t="s">
        <v>51</v>
      </c>
      <c r="Q149" s="9" t="s">
        <v>52</v>
      </c>
      <c r="R149" s="25" t="s">
        <v>54</v>
      </c>
      <c r="S149" s="9" t="s">
        <v>55</v>
      </c>
      <c r="T149" s="8" t="s">
        <v>30</v>
      </c>
      <c r="U149" s="9" t="s">
        <v>31</v>
      </c>
      <c r="V149" s="9" t="s">
        <v>32</v>
      </c>
      <c r="W149" s="25" t="s">
        <v>33</v>
      </c>
      <c r="X149" s="9" t="s">
        <v>34</v>
      </c>
      <c r="Y149" s="9" t="s">
        <v>35</v>
      </c>
      <c r="Z149" s="10" t="s">
        <v>36</v>
      </c>
      <c r="AA149" s="9" t="s">
        <v>37</v>
      </c>
      <c r="AB149" s="9" t="s">
        <v>38</v>
      </c>
      <c r="AC149" s="9" t="s">
        <v>39</v>
      </c>
      <c r="AD149" s="9" t="s">
        <v>53</v>
      </c>
    </row>
    <row r="150" spans="3:30" x14ac:dyDescent="0.3">
      <c r="C150" s="110"/>
      <c r="D150" s="6" t="s">
        <v>15</v>
      </c>
      <c r="E150" s="25" t="s">
        <v>41</v>
      </c>
      <c r="F150" s="26" t="s">
        <v>42</v>
      </c>
      <c r="G150" s="25" t="s">
        <v>43</v>
      </c>
      <c r="H150" s="25" t="s">
        <v>44</v>
      </c>
      <c r="I150" s="25" t="s">
        <v>45</v>
      </c>
      <c r="J150" s="25" t="s">
        <v>46</v>
      </c>
      <c r="K150" s="25" t="s">
        <v>47</v>
      </c>
      <c r="L150" s="25" t="s">
        <v>48</v>
      </c>
      <c r="M150" s="25" t="s">
        <v>49</v>
      </c>
      <c r="N150" s="25" t="s">
        <v>50</v>
      </c>
      <c r="O150" s="25" t="s">
        <v>51</v>
      </c>
      <c r="P150" s="25" t="s">
        <v>52</v>
      </c>
      <c r="Q150" s="25" t="s">
        <v>54</v>
      </c>
      <c r="R150" s="26" t="s">
        <v>55</v>
      </c>
      <c r="S150" s="27" t="s">
        <v>30</v>
      </c>
      <c r="T150" s="25" t="s">
        <v>31</v>
      </c>
      <c r="U150" s="25" t="s">
        <v>32</v>
      </c>
      <c r="V150" s="25" t="s">
        <v>33</v>
      </c>
      <c r="W150" s="26" t="s">
        <v>34</v>
      </c>
      <c r="X150" s="9" t="s">
        <v>35</v>
      </c>
      <c r="Y150" s="10" t="s">
        <v>36</v>
      </c>
      <c r="Z150" s="9" t="s">
        <v>37</v>
      </c>
      <c r="AA150" s="9" t="s">
        <v>38</v>
      </c>
      <c r="AB150" s="9" t="s">
        <v>39</v>
      </c>
      <c r="AC150" s="9" t="s">
        <v>53</v>
      </c>
      <c r="AD150" s="9" t="s">
        <v>40</v>
      </c>
    </row>
    <row r="151" spans="3:30" x14ac:dyDescent="0.3">
      <c r="C151" s="110"/>
      <c r="D151" s="6" t="s">
        <v>16</v>
      </c>
      <c r="E151" s="9" t="s">
        <v>42</v>
      </c>
      <c r="F151" s="9" t="s">
        <v>43</v>
      </c>
      <c r="G151" s="9" t="s">
        <v>44</v>
      </c>
      <c r="H151" s="9" t="s">
        <v>45</v>
      </c>
      <c r="I151" s="9" t="s">
        <v>46</v>
      </c>
      <c r="J151" s="9" t="s">
        <v>47</v>
      </c>
      <c r="K151" s="9" t="s">
        <v>48</v>
      </c>
      <c r="L151" s="9" t="s">
        <v>49</v>
      </c>
      <c r="M151" s="9" t="s">
        <v>50</v>
      </c>
      <c r="N151" s="9" t="s">
        <v>51</v>
      </c>
      <c r="O151" s="25" t="s">
        <v>52</v>
      </c>
      <c r="P151" s="9" t="s">
        <v>54</v>
      </c>
      <c r="Q151" s="9" t="s">
        <v>55</v>
      </c>
      <c r="R151" s="8" t="s">
        <v>30</v>
      </c>
      <c r="S151" s="9" t="s">
        <v>31</v>
      </c>
      <c r="T151" s="9" t="s">
        <v>32</v>
      </c>
      <c r="U151" s="9" t="s">
        <v>33</v>
      </c>
      <c r="V151" s="9" t="s">
        <v>34</v>
      </c>
      <c r="W151" s="9" t="s">
        <v>35</v>
      </c>
      <c r="X151" s="10" t="s">
        <v>36</v>
      </c>
      <c r="Y151" s="9" t="s">
        <v>37</v>
      </c>
      <c r="Z151" s="9" t="s">
        <v>38</v>
      </c>
      <c r="AA151" s="9" t="s">
        <v>39</v>
      </c>
      <c r="AB151" s="9" t="s">
        <v>53</v>
      </c>
      <c r="AC151" s="9" t="s">
        <v>40</v>
      </c>
      <c r="AD151" s="9" t="s">
        <v>41</v>
      </c>
    </row>
    <row r="152" spans="3:30" x14ac:dyDescent="0.3">
      <c r="C152" s="110"/>
      <c r="D152" s="6" t="s">
        <v>17</v>
      </c>
      <c r="E152" s="25" t="s">
        <v>43</v>
      </c>
      <c r="F152" s="25" t="s">
        <v>44</v>
      </c>
      <c r="G152" s="25" t="s">
        <v>45</v>
      </c>
      <c r="H152" s="25" t="s">
        <v>46</v>
      </c>
      <c r="I152" s="25" t="s">
        <v>47</v>
      </c>
      <c r="J152" s="25" t="s">
        <v>48</v>
      </c>
      <c r="K152" s="25" t="s">
        <v>49</v>
      </c>
      <c r="L152" s="25" t="s">
        <v>50</v>
      </c>
      <c r="M152" s="25" t="s">
        <v>51</v>
      </c>
      <c r="N152" s="25" t="s">
        <v>52</v>
      </c>
      <c r="O152" s="26" t="s">
        <v>54</v>
      </c>
      <c r="P152" s="9" t="s">
        <v>55</v>
      </c>
      <c r="Q152" s="8" t="s">
        <v>30</v>
      </c>
      <c r="R152" s="9" t="s">
        <v>31</v>
      </c>
      <c r="S152" s="9" t="s">
        <v>32</v>
      </c>
      <c r="T152" s="9" t="s">
        <v>33</v>
      </c>
      <c r="U152" s="9" t="s">
        <v>34</v>
      </c>
      <c r="V152" s="9" t="s">
        <v>35</v>
      </c>
      <c r="W152" s="10" t="s">
        <v>36</v>
      </c>
      <c r="X152" s="9" t="s">
        <v>37</v>
      </c>
      <c r="Y152" s="9" t="s">
        <v>38</v>
      </c>
      <c r="Z152" s="9" t="s">
        <v>39</v>
      </c>
      <c r="AA152" s="9" t="s">
        <v>53</v>
      </c>
      <c r="AB152" s="9" t="s">
        <v>40</v>
      </c>
      <c r="AC152" s="9" t="s">
        <v>41</v>
      </c>
      <c r="AD152" s="9" t="s">
        <v>42</v>
      </c>
    </row>
    <row r="153" spans="3:30" x14ac:dyDescent="0.3">
      <c r="C153" s="110"/>
      <c r="D153" s="6" t="s">
        <v>18</v>
      </c>
      <c r="E153" s="9" t="s">
        <v>44</v>
      </c>
      <c r="F153" s="9" t="s">
        <v>45</v>
      </c>
      <c r="G153" s="9" t="s">
        <v>46</v>
      </c>
      <c r="H153" s="9" t="s">
        <v>47</v>
      </c>
      <c r="I153" s="9" t="s">
        <v>48</v>
      </c>
      <c r="J153" s="9" t="s">
        <v>49</v>
      </c>
      <c r="K153" s="9" t="s">
        <v>50</v>
      </c>
      <c r="L153" s="9" t="s">
        <v>51</v>
      </c>
      <c r="M153" s="9" t="s">
        <v>52</v>
      </c>
      <c r="N153" s="9" t="s">
        <v>54</v>
      </c>
      <c r="O153" s="9" t="s">
        <v>55</v>
      </c>
      <c r="P153" s="8" t="s">
        <v>30</v>
      </c>
      <c r="Q153" s="9" t="s">
        <v>31</v>
      </c>
      <c r="R153" s="9" t="s">
        <v>32</v>
      </c>
      <c r="S153" s="9" t="s">
        <v>33</v>
      </c>
      <c r="T153" s="9" t="s">
        <v>34</v>
      </c>
      <c r="U153" s="9" t="s">
        <v>35</v>
      </c>
      <c r="V153" s="10" t="s">
        <v>36</v>
      </c>
      <c r="W153" s="9" t="s">
        <v>37</v>
      </c>
      <c r="X153" s="9" t="s">
        <v>38</v>
      </c>
      <c r="Y153" s="9" t="s">
        <v>39</v>
      </c>
      <c r="Z153" s="9" t="s">
        <v>53</v>
      </c>
      <c r="AA153" s="9" t="s">
        <v>40</v>
      </c>
      <c r="AB153" s="9" t="s">
        <v>41</v>
      </c>
      <c r="AC153" s="9" t="s">
        <v>42</v>
      </c>
      <c r="AD153" s="9" t="s">
        <v>43</v>
      </c>
    </row>
    <row r="154" spans="3:30" x14ac:dyDescent="0.3">
      <c r="C154" s="110"/>
      <c r="D154" s="6" t="s">
        <v>19</v>
      </c>
      <c r="E154" s="9" t="s">
        <v>45</v>
      </c>
      <c r="F154" s="9" t="s">
        <v>46</v>
      </c>
      <c r="G154" s="9" t="s">
        <v>47</v>
      </c>
      <c r="H154" s="9" t="s">
        <v>48</v>
      </c>
      <c r="I154" s="9" t="s">
        <v>49</v>
      </c>
      <c r="J154" s="9" t="s">
        <v>50</v>
      </c>
      <c r="K154" s="9" t="s">
        <v>51</v>
      </c>
      <c r="L154" s="9" t="s">
        <v>52</v>
      </c>
      <c r="M154" s="9" t="s">
        <v>54</v>
      </c>
      <c r="N154" s="9" t="s">
        <v>55</v>
      </c>
      <c r="O154" s="8" t="s">
        <v>30</v>
      </c>
      <c r="P154" s="9" t="s">
        <v>31</v>
      </c>
      <c r="Q154" s="9" t="s">
        <v>32</v>
      </c>
      <c r="R154" s="9" t="s">
        <v>33</v>
      </c>
      <c r="S154" s="9" t="s">
        <v>34</v>
      </c>
      <c r="T154" s="9" t="s">
        <v>35</v>
      </c>
      <c r="U154" s="10" t="s">
        <v>36</v>
      </c>
      <c r="V154" s="9" t="s">
        <v>37</v>
      </c>
      <c r="W154" s="9" t="s">
        <v>38</v>
      </c>
      <c r="X154" s="9" t="s">
        <v>39</v>
      </c>
      <c r="Y154" s="9" t="s">
        <v>53</v>
      </c>
      <c r="Z154" s="9" t="s">
        <v>40</v>
      </c>
      <c r="AA154" s="9" t="s">
        <v>41</v>
      </c>
      <c r="AB154" s="9" t="s">
        <v>42</v>
      </c>
      <c r="AC154" s="9" t="s">
        <v>43</v>
      </c>
      <c r="AD154" s="9" t="s">
        <v>44</v>
      </c>
    </row>
    <row r="155" spans="3:30" x14ac:dyDescent="0.3">
      <c r="C155" s="110"/>
      <c r="D155" s="6" t="s">
        <v>0</v>
      </c>
      <c r="E155" s="9" t="s">
        <v>46</v>
      </c>
      <c r="F155" s="9" t="s">
        <v>47</v>
      </c>
      <c r="G155" s="9" t="s">
        <v>48</v>
      </c>
      <c r="H155" s="9" t="s">
        <v>49</v>
      </c>
      <c r="I155" s="9" t="s">
        <v>50</v>
      </c>
      <c r="J155" s="9" t="s">
        <v>51</v>
      </c>
      <c r="K155" s="9" t="s">
        <v>52</v>
      </c>
      <c r="L155" s="9" t="s">
        <v>54</v>
      </c>
      <c r="M155" s="9" t="s">
        <v>55</v>
      </c>
      <c r="N155" s="8" t="s">
        <v>30</v>
      </c>
      <c r="O155" s="9" t="s">
        <v>31</v>
      </c>
      <c r="P155" s="9" t="s">
        <v>32</v>
      </c>
      <c r="Q155" s="9" t="s">
        <v>33</v>
      </c>
      <c r="R155" s="9" t="s">
        <v>34</v>
      </c>
      <c r="S155" s="9" t="s">
        <v>35</v>
      </c>
      <c r="T155" s="10" t="s">
        <v>36</v>
      </c>
      <c r="U155" s="9" t="s">
        <v>37</v>
      </c>
      <c r="V155" s="9" t="s">
        <v>38</v>
      </c>
      <c r="W155" s="9" t="s">
        <v>39</v>
      </c>
      <c r="X155" s="9" t="s">
        <v>53</v>
      </c>
      <c r="Y155" s="9" t="s">
        <v>40</v>
      </c>
      <c r="Z155" s="9" t="s">
        <v>41</v>
      </c>
      <c r="AA155" s="9" t="s">
        <v>42</v>
      </c>
      <c r="AB155" s="9" t="s">
        <v>43</v>
      </c>
      <c r="AC155" s="9" t="s">
        <v>44</v>
      </c>
      <c r="AD155" s="9" t="s">
        <v>45</v>
      </c>
    </row>
    <row r="156" spans="3:30" x14ac:dyDescent="0.3">
      <c r="C156" s="110"/>
      <c r="D156" s="6" t="s">
        <v>20</v>
      </c>
      <c r="E156" s="9" t="s">
        <v>47</v>
      </c>
      <c r="F156" s="9" t="s">
        <v>48</v>
      </c>
      <c r="G156" s="9" t="s">
        <v>49</v>
      </c>
      <c r="H156" s="9" t="s">
        <v>50</v>
      </c>
      <c r="I156" s="9" t="s">
        <v>51</v>
      </c>
      <c r="J156" s="9" t="s">
        <v>52</v>
      </c>
      <c r="K156" s="9" t="s">
        <v>54</v>
      </c>
      <c r="L156" s="9" t="s">
        <v>55</v>
      </c>
      <c r="M156" s="8" t="s">
        <v>30</v>
      </c>
      <c r="N156" s="9" t="s">
        <v>31</v>
      </c>
      <c r="O156" s="9" t="s">
        <v>32</v>
      </c>
      <c r="P156" s="9" t="s">
        <v>33</v>
      </c>
      <c r="Q156" s="9" t="s">
        <v>34</v>
      </c>
      <c r="R156" s="9" t="s">
        <v>35</v>
      </c>
      <c r="S156" s="10" t="s">
        <v>36</v>
      </c>
      <c r="T156" s="9" t="s">
        <v>37</v>
      </c>
      <c r="U156" s="9" t="s">
        <v>38</v>
      </c>
      <c r="V156" s="9" t="s">
        <v>39</v>
      </c>
      <c r="W156" s="9" t="s">
        <v>53</v>
      </c>
      <c r="X156" s="9" t="s">
        <v>40</v>
      </c>
      <c r="Y156" s="9" t="s">
        <v>41</v>
      </c>
      <c r="Z156" s="9" t="s">
        <v>42</v>
      </c>
      <c r="AA156" s="9" t="s">
        <v>43</v>
      </c>
      <c r="AB156" s="9" t="s">
        <v>44</v>
      </c>
      <c r="AC156" s="9" t="s">
        <v>45</v>
      </c>
      <c r="AD156" s="9" t="s">
        <v>46</v>
      </c>
    </row>
    <row r="157" spans="3:30" x14ac:dyDescent="0.3">
      <c r="C157" s="110"/>
      <c r="D157" s="6" t="s">
        <v>21</v>
      </c>
      <c r="E157" s="9" t="s">
        <v>48</v>
      </c>
      <c r="F157" s="9" t="s">
        <v>49</v>
      </c>
      <c r="G157" s="9" t="s">
        <v>50</v>
      </c>
      <c r="H157" s="9" t="s">
        <v>51</v>
      </c>
      <c r="I157" s="9" t="s">
        <v>52</v>
      </c>
      <c r="J157" s="9" t="s">
        <v>54</v>
      </c>
      <c r="K157" s="9" t="s">
        <v>55</v>
      </c>
      <c r="L157" s="8" t="s">
        <v>30</v>
      </c>
      <c r="M157" s="9" t="s">
        <v>31</v>
      </c>
      <c r="N157" s="9" t="s">
        <v>32</v>
      </c>
      <c r="O157" s="9" t="s">
        <v>33</v>
      </c>
      <c r="P157" s="9" t="s">
        <v>34</v>
      </c>
      <c r="Q157" s="9" t="s">
        <v>35</v>
      </c>
      <c r="R157" s="10" t="s">
        <v>36</v>
      </c>
      <c r="S157" s="9" t="s">
        <v>37</v>
      </c>
      <c r="T157" s="9" t="s">
        <v>38</v>
      </c>
      <c r="U157" s="9" t="s">
        <v>39</v>
      </c>
      <c r="V157" s="9" t="s">
        <v>53</v>
      </c>
      <c r="W157" s="9" t="s">
        <v>40</v>
      </c>
      <c r="X157" s="9" t="s">
        <v>41</v>
      </c>
      <c r="Y157" s="9" t="s">
        <v>42</v>
      </c>
      <c r="Z157" s="9" t="s">
        <v>43</v>
      </c>
      <c r="AA157" s="9" t="s">
        <v>44</v>
      </c>
      <c r="AB157" s="9" t="s">
        <v>45</v>
      </c>
      <c r="AC157" s="9" t="s">
        <v>46</v>
      </c>
      <c r="AD157" s="9" t="s">
        <v>47</v>
      </c>
    </row>
    <row r="158" spans="3:30" x14ac:dyDescent="0.3">
      <c r="C158" s="110"/>
      <c r="D158" s="6" t="s">
        <v>22</v>
      </c>
      <c r="E158" s="9" t="s">
        <v>49</v>
      </c>
      <c r="F158" s="9" t="s">
        <v>50</v>
      </c>
      <c r="G158" s="9" t="s">
        <v>51</v>
      </c>
      <c r="H158" s="9" t="s">
        <v>52</v>
      </c>
      <c r="I158" s="9" t="s">
        <v>54</v>
      </c>
      <c r="J158" s="9" t="s">
        <v>55</v>
      </c>
      <c r="K158" s="8" t="s">
        <v>30</v>
      </c>
      <c r="L158" s="9" t="s">
        <v>31</v>
      </c>
      <c r="M158" s="9" t="s">
        <v>32</v>
      </c>
      <c r="N158" s="9" t="s">
        <v>33</v>
      </c>
      <c r="O158" s="9" t="s">
        <v>34</v>
      </c>
      <c r="P158" s="9" t="s">
        <v>35</v>
      </c>
      <c r="Q158" s="10" t="s">
        <v>36</v>
      </c>
      <c r="R158" s="9" t="s">
        <v>37</v>
      </c>
      <c r="S158" s="9" t="s">
        <v>38</v>
      </c>
      <c r="T158" s="9" t="s">
        <v>39</v>
      </c>
      <c r="U158" s="9" t="s">
        <v>53</v>
      </c>
      <c r="V158" s="9" t="s">
        <v>40</v>
      </c>
      <c r="W158" s="9" t="s">
        <v>41</v>
      </c>
      <c r="X158" s="9" t="s">
        <v>42</v>
      </c>
      <c r="Y158" s="9" t="s">
        <v>43</v>
      </c>
      <c r="Z158" s="9" t="s">
        <v>44</v>
      </c>
      <c r="AA158" s="9" t="s">
        <v>45</v>
      </c>
      <c r="AB158" s="9" t="s">
        <v>46</v>
      </c>
      <c r="AC158" s="9" t="s">
        <v>47</v>
      </c>
      <c r="AD158" s="9" t="s">
        <v>48</v>
      </c>
    </row>
    <row r="159" spans="3:30" x14ac:dyDescent="0.3">
      <c r="C159" s="110"/>
      <c r="D159" s="6" t="s">
        <v>23</v>
      </c>
      <c r="E159" s="9" t="s">
        <v>50</v>
      </c>
      <c r="F159" s="9" t="s">
        <v>51</v>
      </c>
      <c r="G159" s="9" t="s">
        <v>52</v>
      </c>
      <c r="H159" s="9" t="s">
        <v>54</v>
      </c>
      <c r="I159" s="9" t="s">
        <v>55</v>
      </c>
      <c r="J159" s="8" t="s">
        <v>30</v>
      </c>
      <c r="K159" s="9" t="s">
        <v>31</v>
      </c>
      <c r="L159" s="9" t="s">
        <v>32</v>
      </c>
      <c r="M159" s="9" t="s">
        <v>33</v>
      </c>
      <c r="N159" s="9" t="s">
        <v>34</v>
      </c>
      <c r="O159" s="9" t="s">
        <v>35</v>
      </c>
      <c r="P159" s="10" t="s">
        <v>36</v>
      </c>
      <c r="Q159" s="9" t="s">
        <v>37</v>
      </c>
      <c r="R159" s="9" t="s">
        <v>38</v>
      </c>
      <c r="S159" s="9" t="s">
        <v>39</v>
      </c>
      <c r="T159" s="9" t="s">
        <v>53</v>
      </c>
      <c r="U159" s="9" t="s">
        <v>40</v>
      </c>
      <c r="V159" s="9" t="s">
        <v>41</v>
      </c>
      <c r="W159" s="9" t="s">
        <v>42</v>
      </c>
      <c r="X159" s="9" t="s">
        <v>43</v>
      </c>
      <c r="Y159" s="9" t="s">
        <v>44</v>
      </c>
      <c r="Z159" s="9" t="s">
        <v>45</v>
      </c>
      <c r="AA159" s="9" t="s">
        <v>46</v>
      </c>
      <c r="AB159" s="9" t="s">
        <v>47</v>
      </c>
      <c r="AC159" s="9" t="s">
        <v>48</v>
      </c>
      <c r="AD159" s="9" t="s">
        <v>49</v>
      </c>
    </row>
    <row r="160" spans="3:30" x14ac:dyDescent="0.3">
      <c r="C160" s="110"/>
      <c r="D160" s="6" t="s">
        <v>24</v>
      </c>
      <c r="E160" s="9" t="s">
        <v>51</v>
      </c>
      <c r="F160" s="9" t="s">
        <v>52</v>
      </c>
      <c r="G160" s="9" t="s">
        <v>54</v>
      </c>
      <c r="H160" s="9" t="s">
        <v>55</v>
      </c>
      <c r="I160" s="8" t="s">
        <v>30</v>
      </c>
      <c r="J160" s="9" t="s">
        <v>31</v>
      </c>
      <c r="K160" s="9" t="s">
        <v>32</v>
      </c>
      <c r="L160" s="9" t="s">
        <v>33</v>
      </c>
      <c r="M160" s="9" t="s">
        <v>34</v>
      </c>
      <c r="N160" s="9" t="s">
        <v>35</v>
      </c>
      <c r="O160" s="10" t="s">
        <v>36</v>
      </c>
      <c r="P160" s="9" t="s">
        <v>37</v>
      </c>
      <c r="Q160" s="9" t="s">
        <v>38</v>
      </c>
      <c r="R160" s="9" t="s">
        <v>39</v>
      </c>
      <c r="S160" s="9" t="s">
        <v>53</v>
      </c>
      <c r="T160" s="9" t="s">
        <v>40</v>
      </c>
      <c r="U160" s="9" t="s">
        <v>41</v>
      </c>
      <c r="V160" s="9" t="s">
        <v>42</v>
      </c>
      <c r="W160" s="9" t="s">
        <v>43</v>
      </c>
      <c r="X160" s="9" t="s">
        <v>44</v>
      </c>
      <c r="Y160" s="9" t="s">
        <v>45</v>
      </c>
      <c r="Z160" s="9" t="s">
        <v>46</v>
      </c>
      <c r="AA160" s="9" t="s">
        <v>47</v>
      </c>
      <c r="AB160" s="9" t="s">
        <v>48</v>
      </c>
      <c r="AC160" s="9" t="s">
        <v>49</v>
      </c>
      <c r="AD160" s="9" t="s">
        <v>50</v>
      </c>
    </row>
    <row r="161" spans="3:30" x14ac:dyDescent="0.3">
      <c r="C161" s="110"/>
      <c r="D161" s="6" t="s">
        <v>29</v>
      </c>
      <c r="E161" s="9" t="s">
        <v>52</v>
      </c>
      <c r="F161" s="9" t="s">
        <v>54</v>
      </c>
      <c r="G161" s="9" t="s">
        <v>55</v>
      </c>
      <c r="H161" s="8" t="s">
        <v>30</v>
      </c>
      <c r="I161" s="9" t="s">
        <v>31</v>
      </c>
      <c r="J161" s="9" t="s">
        <v>32</v>
      </c>
      <c r="K161" s="9" t="s">
        <v>33</v>
      </c>
      <c r="L161" s="9" t="s">
        <v>34</v>
      </c>
      <c r="M161" s="9" t="s">
        <v>35</v>
      </c>
      <c r="N161" s="10" t="s">
        <v>36</v>
      </c>
      <c r="O161" s="9" t="s">
        <v>37</v>
      </c>
      <c r="P161" s="9" t="s">
        <v>38</v>
      </c>
      <c r="Q161" s="9" t="s">
        <v>39</v>
      </c>
      <c r="R161" s="9" t="s">
        <v>53</v>
      </c>
      <c r="S161" s="9" t="s">
        <v>40</v>
      </c>
      <c r="T161" s="9" t="s">
        <v>41</v>
      </c>
      <c r="U161" s="9" t="s">
        <v>42</v>
      </c>
      <c r="V161" s="9" t="s">
        <v>43</v>
      </c>
      <c r="W161" s="9" t="s">
        <v>44</v>
      </c>
      <c r="X161" s="9" t="s">
        <v>45</v>
      </c>
      <c r="Y161" s="9" t="s">
        <v>46</v>
      </c>
      <c r="Z161" s="9" t="s">
        <v>47</v>
      </c>
      <c r="AA161" s="9" t="s">
        <v>48</v>
      </c>
      <c r="AB161" s="9" t="s">
        <v>49</v>
      </c>
      <c r="AC161" s="9" t="s">
        <v>50</v>
      </c>
      <c r="AD161" s="9" t="s">
        <v>51</v>
      </c>
    </row>
    <row r="162" spans="3:30" x14ac:dyDescent="0.3">
      <c r="C162" s="110"/>
      <c r="D162" s="6" t="s">
        <v>26</v>
      </c>
      <c r="E162" s="9" t="s">
        <v>54</v>
      </c>
      <c r="F162" s="9" t="s">
        <v>55</v>
      </c>
      <c r="G162" s="8" t="s">
        <v>30</v>
      </c>
      <c r="H162" s="9" t="s">
        <v>31</v>
      </c>
      <c r="I162" s="9" t="s">
        <v>32</v>
      </c>
      <c r="J162" s="9" t="s">
        <v>33</v>
      </c>
      <c r="K162" s="9" t="s">
        <v>34</v>
      </c>
      <c r="L162" s="9" t="s">
        <v>35</v>
      </c>
      <c r="M162" s="10" t="s">
        <v>36</v>
      </c>
      <c r="N162" s="9" t="s">
        <v>37</v>
      </c>
      <c r="O162" s="9" t="s">
        <v>38</v>
      </c>
      <c r="P162" s="9" t="s">
        <v>39</v>
      </c>
      <c r="Q162" s="9" t="s">
        <v>53</v>
      </c>
      <c r="R162" s="9" t="s">
        <v>40</v>
      </c>
      <c r="S162" s="9" t="s">
        <v>41</v>
      </c>
      <c r="T162" s="9" t="s">
        <v>42</v>
      </c>
      <c r="U162" s="9" t="s">
        <v>43</v>
      </c>
      <c r="V162" s="9" t="s">
        <v>44</v>
      </c>
      <c r="W162" s="9" t="s">
        <v>45</v>
      </c>
      <c r="X162" s="9" t="s">
        <v>46</v>
      </c>
      <c r="Y162" s="9" t="s">
        <v>47</v>
      </c>
      <c r="Z162" s="9" t="s">
        <v>48</v>
      </c>
      <c r="AA162" s="9" t="s">
        <v>49</v>
      </c>
      <c r="AB162" s="9" t="s">
        <v>50</v>
      </c>
      <c r="AC162" s="9" t="s">
        <v>51</v>
      </c>
      <c r="AD162" s="9" t="s">
        <v>52</v>
      </c>
    </row>
    <row r="163" spans="3:30" x14ac:dyDescent="0.3">
      <c r="C163" s="110"/>
      <c r="D163" s="6" t="s">
        <v>27</v>
      </c>
      <c r="E163" s="9" t="s">
        <v>55</v>
      </c>
      <c r="F163" s="8" t="s">
        <v>30</v>
      </c>
      <c r="G163" s="9" t="s">
        <v>31</v>
      </c>
      <c r="H163" s="9" t="s">
        <v>32</v>
      </c>
      <c r="I163" s="9" t="s">
        <v>33</v>
      </c>
      <c r="J163" s="9" t="s">
        <v>34</v>
      </c>
      <c r="K163" s="9" t="s">
        <v>35</v>
      </c>
      <c r="L163" s="10" t="s">
        <v>36</v>
      </c>
      <c r="M163" s="9" t="s">
        <v>37</v>
      </c>
      <c r="N163" s="9" t="s">
        <v>38</v>
      </c>
      <c r="O163" s="9" t="s">
        <v>39</v>
      </c>
      <c r="P163" s="9" t="s">
        <v>53</v>
      </c>
      <c r="Q163" s="9" t="s">
        <v>40</v>
      </c>
      <c r="R163" s="9" t="s">
        <v>41</v>
      </c>
      <c r="S163" s="9" t="s">
        <v>42</v>
      </c>
      <c r="T163" s="9" t="s">
        <v>43</v>
      </c>
      <c r="U163" s="9" t="s">
        <v>44</v>
      </c>
      <c r="V163" s="9" t="s">
        <v>45</v>
      </c>
      <c r="W163" s="9" t="s">
        <v>46</v>
      </c>
      <c r="X163" s="9" t="s">
        <v>47</v>
      </c>
      <c r="Y163" s="9" t="s">
        <v>48</v>
      </c>
      <c r="Z163" s="9" t="s">
        <v>49</v>
      </c>
      <c r="AA163" s="9" t="s">
        <v>50</v>
      </c>
      <c r="AB163" s="9" t="s">
        <v>51</v>
      </c>
      <c r="AC163" s="9" t="s">
        <v>52</v>
      </c>
      <c r="AD163" s="9" t="s">
        <v>54</v>
      </c>
    </row>
    <row r="164" spans="3:30" ht="15" x14ac:dyDescent="0.25">
      <c r="C164" s="79"/>
      <c r="D164" s="11"/>
      <c r="E164" s="80"/>
      <c r="F164" s="81"/>
      <c r="G164" s="80"/>
      <c r="H164" s="80"/>
      <c r="I164" s="80"/>
      <c r="J164" s="80"/>
      <c r="K164" s="80"/>
      <c r="L164" s="82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</row>
    <row r="165" spans="3:30" ht="15.75" thickBot="1" x14ac:dyDescent="0.3">
      <c r="C165" s="79"/>
      <c r="D165" s="11"/>
      <c r="E165" s="80"/>
      <c r="F165" s="81"/>
      <c r="G165" s="80"/>
      <c r="H165" s="80"/>
      <c r="I165" s="80"/>
      <c r="J165" s="80"/>
      <c r="K165" s="80"/>
      <c r="L165" s="82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</row>
    <row r="166" spans="3:30" ht="15" x14ac:dyDescent="0.25">
      <c r="C166" s="13" t="s">
        <v>57</v>
      </c>
      <c r="D166" s="14"/>
      <c r="E166" s="15" t="s">
        <v>58</v>
      </c>
    </row>
    <row r="167" spans="3:30" ht="15" x14ac:dyDescent="0.25">
      <c r="C167" s="16" t="s">
        <v>59</v>
      </c>
      <c r="D167" s="17"/>
      <c r="E167" s="18" t="s">
        <v>60</v>
      </c>
    </row>
    <row r="168" spans="3:30" ht="15.75" thickBot="1" x14ac:dyDescent="0.3">
      <c r="C168" s="19" t="s">
        <v>61</v>
      </c>
      <c r="D168" s="20"/>
      <c r="E168" s="21" t="s">
        <v>62</v>
      </c>
    </row>
    <row r="170" spans="3:30" ht="15" x14ac:dyDescent="0.25">
      <c r="C170" s="2">
        <v>3</v>
      </c>
      <c r="D170" s="2" t="s">
        <v>38</v>
      </c>
      <c r="E170" s="2">
        <v>1</v>
      </c>
      <c r="F170" s="2" t="s">
        <v>31</v>
      </c>
      <c r="G170" s="2" t="s">
        <v>54</v>
      </c>
      <c r="H170" s="2" t="s">
        <v>33</v>
      </c>
      <c r="I170" s="2">
        <v>0</v>
      </c>
      <c r="J170" s="2">
        <v>8</v>
      </c>
      <c r="K170" s="2">
        <v>9</v>
      </c>
      <c r="L170" s="2" t="s">
        <v>34</v>
      </c>
      <c r="M170" s="2" t="s">
        <v>54</v>
      </c>
      <c r="N170" s="2" t="s">
        <v>36</v>
      </c>
      <c r="O170" s="2" t="s">
        <v>55</v>
      </c>
      <c r="P170" s="2">
        <v>8</v>
      </c>
      <c r="Q170" s="2">
        <v>6</v>
      </c>
      <c r="R170" s="2" t="s">
        <v>31</v>
      </c>
    </row>
    <row r="171" spans="3:30" ht="15" x14ac:dyDescent="0.25">
      <c r="C171" s="23" t="s">
        <v>10</v>
      </c>
      <c r="D171" s="23" t="s">
        <v>9</v>
      </c>
      <c r="E171" s="23" t="s">
        <v>15</v>
      </c>
      <c r="F171" s="23" t="s">
        <v>7</v>
      </c>
      <c r="G171" s="23" t="s">
        <v>17</v>
      </c>
      <c r="H171" s="23" t="s">
        <v>2</v>
      </c>
      <c r="I171" s="23" t="s">
        <v>9</v>
      </c>
      <c r="J171" s="23" t="s">
        <v>2</v>
      </c>
      <c r="K171" s="23" t="s">
        <v>7</v>
      </c>
      <c r="L171" s="23" t="s">
        <v>15</v>
      </c>
      <c r="M171" s="23" t="s">
        <v>17</v>
      </c>
      <c r="N171" s="23" t="s">
        <v>10</v>
      </c>
      <c r="O171" s="23" t="s">
        <v>15</v>
      </c>
      <c r="P171" s="23" t="s">
        <v>7</v>
      </c>
      <c r="Q171" s="23" t="s">
        <v>9</v>
      </c>
      <c r="R171" s="23" t="s">
        <v>2</v>
      </c>
    </row>
    <row r="172" spans="3:30" ht="15" x14ac:dyDescent="0.25">
      <c r="C172" s="2" t="s">
        <v>13</v>
      </c>
      <c r="D172" s="2" t="s">
        <v>9</v>
      </c>
      <c r="E172" s="2" t="s">
        <v>7</v>
      </c>
      <c r="F172" s="2" t="s">
        <v>6</v>
      </c>
      <c r="G172" s="2" t="s">
        <v>2</v>
      </c>
      <c r="H172" s="2" t="s">
        <v>21</v>
      </c>
      <c r="I172" s="2" t="s">
        <v>12</v>
      </c>
      <c r="J172" s="2" t="s">
        <v>2</v>
      </c>
      <c r="K172" s="2" t="s">
        <v>22</v>
      </c>
      <c r="L172" s="2" t="s">
        <v>20</v>
      </c>
      <c r="M172" s="2" t="s">
        <v>2</v>
      </c>
      <c r="N172" s="2" t="s">
        <v>6</v>
      </c>
      <c r="O172" s="2" t="s">
        <v>16</v>
      </c>
      <c r="P172" s="2" t="s">
        <v>21</v>
      </c>
      <c r="Q172" s="2" t="s">
        <v>17</v>
      </c>
      <c r="R172" s="22" t="s">
        <v>0</v>
      </c>
    </row>
    <row r="174" spans="3:30" ht="15" x14ac:dyDescent="0.25">
      <c r="C174" t="s">
        <v>66</v>
      </c>
      <c r="E174" t="s">
        <v>65</v>
      </c>
    </row>
  </sheetData>
  <mergeCells count="132">
    <mergeCell ref="C5:F5"/>
    <mergeCell ref="H5:L5"/>
    <mergeCell ref="I6:J6"/>
    <mergeCell ref="K6:L6"/>
    <mergeCell ref="I7:J7"/>
    <mergeCell ref="K7:L7"/>
    <mergeCell ref="F71:K71"/>
    <mergeCell ref="G72:G73"/>
    <mergeCell ref="F72:F73"/>
    <mergeCell ref="E45:E60"/>
    <mergeCell ref="F70:K70"/>
    <mergeCell ref="L87:N87"/>
    <mergeCell ref="C11:R12"/>
    <mergeCell ref="C13:R13"/>
    <mergeCell ref="D18:D33"/>
    <mergeCell ref="E18:E33"/>
    <mergeCell ref="F18:F33"/>
    <mergeCell ref="P87:Q87"/>
    <mergeCell ref="C41:E41"/>
    <mergeCell ref="C42:E42"/>
    <mergeCell ref="S87:T87"/>
    <mergeCell ref="U87:V87"/>
    <mergeCell ref="AA87:AB87"/>
    <mergeCell ref="C88:C89"/>
    <mergeCell ref="F88:F89"/>
    <mergeCell ref="I88:I89"/>
    <mergeCell ref="K88:K89"/>
    <mergeCell ref="L88:L89"/>
    <mergeCell ref="AA88:AB88"/>
    <mergeCell ref="AA89:AB89"/>
    <mergeCell ref="R88:R89"/>
    <mergeCell ref="W88:W89"/>
    <mergeCell ref="X88:X89"/>
    <mergeCell ref="D87:E87"/>
    <mergeCell ref="G87:H87"/>
    <mergeCell ref="C91:C92"/>
    <mergeCell ref="F91:F92"/>
    <mergeCell ref="I91:I92"/>
    <mergeCell ref="K91:K92"/>
    <mergeCell ref="L91:L92"/>
    <mergeCell ref="M91:M92"/>
    <mergeCell ref="N91:N92"/>
    <mergeCell ref="O91:O92"/>
    <mergeCell ref="M88:M89"/>
    <mergeCell ref="N88:N89"/>
    <mergeCell ref="O88:O89"/>
    <mergeCell ref="C94:C95"/>
    <mergeCell ref="F94:F95"/>
    <mergeCell ref="I94:I95"/>
    <mergeCell ref="K94:K95"/>
    <mergeCell ref="L94:L95"/>
    <mergeCell ref="AA94:AB94"/>
    <mergeCell ref="AA95:AB95"/>
    <mergeCell ref="R94:R95"/>
    <mergeCell ref="W94:W95"/>
    <mergeCell ref="X94:X95"/>
    <mergeCell ref="N97:N98"/>
    <mergeCell ref="O97:O98"/>
    <mergeCell ref="M94:M95"/>
    <mergeCell ref="N94:N95"/>
    <mergeCell ref="O94:O95"/>
    <mergeCell ref="R91:R92"/>
    <mergeCell ref="W91:W92"/>
    <mergeCell ref="X91:X92"/>
    <mergeCell ref="AA91:AB91"/>
    <mergeCell ref="AA92:AB92"/>
    <mergeCell ref="M100:M101"/>
    <mergeCell ref="N100:N101"/>
    <mergeCell ref="O100:O101"/>
    <mergeCell ref="R97:R98"/>
    <mergeCell ref="W97:W98"/>
    <mergeCell ref="X97:X98"/>
    <mergeCell ref="AA97:AB97"/>
    <mergeCell ref="AA98:AB98"/>
    <mergeCell ref="C100:C101"/>
    <mergeCell ref="F100:F101"/>
    <mergeCell ref="I100:I101"/>
    <mergeCell ref="K100:K101"/>
    <mergeCell ref="L100:L101"/>
    <mergeCell ref="AA100:AB100"/>
    <mergeCell ref="AA101:AB101"/>
    <mergeCell ref="R100:R101"/>
    <mergeCell ref="W100:W101"/>
    <mergeCell ref="X100:X101"/>
    <mergeCell ref="C97:C98"/>
    <mergeCell ref="F97:F98"/>
    <mergeCell ref="I97:I98"/>
    <mergeCell ref="K97:K98"/>
    <mergeCell ref="L97:L98"/>
    <mergeCell ref="M97:M98"/>
    <mergeCell ref="R103:R104"/>
    <mergeCell ref="W103:W104"/>
    <mergeCell ref="X103:X104"/>
    <mergeCell ref="AA103:AB103"/>
    <mergeCell ref="AA104:AB104"/>
    <mergeCell ref="C106:C107"/>
    <mergeCell ref="F106:F107"/>
    <mergeCell ref="I106:I107"/>
    <mergeCell ref="K106:K107"/>
    <mergeCell ref="L106:L107"/>
    <mergeCell ref="C103:C104"/>
    <mergeCell ref="F103:F104"/>
    <mergeCell ref="I103:I104"/>
    <mergeCell ref="K103:K104"/>
    <mergeCell ref="L103:L104"/>
    <mergeCell ref="M103:M104"/>
    <mergeCell ref="N103:N104"/>
    <mergeCell ref="O103:O104"/>
    <mergeCell ref="E136:AD136"/>
    <mergeCell ref="C138:C163"/>
    <mergeCell ref="R109:R110"/>
    <mergeCell ref="W109:W110"/>
    <mergeCell ref="X109:X110"/>
    <mergeCell ref="AA109:AB109"/>
    <mergeCell ref="AA110:AB110"/>
    <mergeCell ref="D135:AD135"/>
    <mergeCell ref="AA106:AB106"/>
    <mergeCell ref="AA107:AB107"/>
    <mergeCell ref="C109:C110"/>
    <mergeCell ref="F109:F110"/>
    <mergeCell ref="I109:I110"/>
    <mergeCell ref="K109:K110"/>
    <mergeCell ref="L109:L110"/>
    <mergeCell ref="M109:M110"/>
    <mergeCell ref="N109:N110"/>
    <mergeCell ref="O109:O110"/>
    <mergeCell ref="M106:M107"/>
    <mergeCell ref="N106:N107"/>
    <mergeCell ref="O106:O107"/>
    <mergeCell ref="R106:R107"/>
    <mergeCell ref="W106:W107"/>
    <mergeCell ref="X106:X107"/>
  </mergeCells>
  <pageMargins left="0.7" right="0.7" top="0.75" bottom="0.75" header="0.3" footer="0.3"/>
  <ignoredErrors>
    <ignoredError sqref="E150:E159 F149:F158 G148:G157 H147:H156 I146:I155 J145:J154 K144:K153 L143:L152 M142:M151 N141:N150 O140:O149 P139:P148 Q138:Q147 R138:R146 S138:S145 T138:T144 R163 S162:S163 T161:T163 U160:U163 V159:V163 V138:V142 U138:U143 W138:W141 Y138:Y139 X138:X140 Z138 W158:W163 X157:X163 Y156:Y163 Z155:Z163 AA154:AA163 AB153:AB162 AC152:AC161 AD151:AD160" numberStoredAsText="1"/>
    <ignoredError sqref="F46:F59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ENKRIPSI</vt:lpstr>
      <vt:lpstr>DEKRIPSI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HP</cp:lastModifiedBy>
  <dcterms:created xsi:type="dcterms:W3CDTF">2020-04-15T11:23:59Z</dcterms:created>
  <dcterms:modified xsi:type="dcterms:W3CDTF">2020-05-20T05:32:03Z</dcterms:modified>
</cp:coreProperties>
</file>